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Объемы МП" sheetId="1" r:id="rId4"/>
    <sheet state="hidden" name="Исследования" sheetId="2" r:id="rId5"/>
    <sheet state="hidden" name="Диализ" sheetId="3" r:id="rId6"/>
    <sheet state="hidden" name="ЭКО" sheetId="4" r:id="rId7"/>
    <sheet state="hidden" name="Онкология ДС" sheetId="5" r:id="rId8"/>
    <sheet state="hidden" name="Онкология КС" sheetId="6" r:id="rId9"/>
    <sheet state="hidden" name="Медицинская реабилитация КС" sheetId="7" r:id="rId10"/>
    <sheet state="hidden" name="ВМП" sheetId="8" r:id="rId11"/>
  </sheets>
  <definedNames>
    <definedName hidden="1" localSheetId="1" name="_xlnm._FilterDatabase">'Исследования'!$A$5:$D$163</definedName>
    <definedName hidden="1" localSheetId="7" name="_xlnm._FilterDatabase">'ВМП'!$A$5:$J$6</definedName>
  </definedNames>
  <calcPr/>
  <extLst>
    <ext uri="GoogleSheetsCustomDataVersion1">
      <go:sheetsCustomData xmlns:go="http://customooxmlschemas.google.com/" r:id="rId12" roundtripDataSignature="AMtx7mgSz0GushJjLN2ZiJVrKT+Axhxuhw=="/>
    </ext>
  </extLst>
</workbook>
</file>

<file path=xl/sharedStrings.xml><?xml version="1.0" encoding="utf-8"?>
<sst xmlns="http://schemas.openxmlformats.org/spreadsheetml/2006/main" count="2492" uniqueCount="1783">
  <si>
    <t>УТВЕРЖДЕНО
протоколом заседания комиссии по разработке территориальной программы обязательного медицинского страхования 
от 28.12.2020 №17</t>
  </si>
  <si>
    <t>Плановые объемы бесплатного оказания застрахованным лицам Владимирской области медицинской помощи на 2021 год</t>
  </si>
  <si>
    <t>ООО "Новая медицина для всех"</t>
  </si>
  <si>
    <t>Профиль медицинской помощи 
/ врачебная специальность</t>
  </si>
  <si>
    <t>Медицинская помощь в амбулаторных условиях</t>
  </si>
  <si>
    <t>Медицинская помощь в условиях дневного стационара</t>
  </si>
  <si>
    <t>Медицинская помощь в условиях круглосуточного стационара</t>
  </si>
  <si>
    <t>Скорая медицинская помощь</t>
  </si>
  <si>
    <t>посещения с профилактическими и иными целями</t>
  </si>
  <si>
    <t>посещения в неотложной форме</t>
  </si>
  <si>
    <t>обращения по поводу заболевания</t>
  </si>
  <si>
    <t>ВСЕГО</t>
  </si>
  <si>
    <t>в т.ч. онкология 
(по нормативу)</t>
  </si>
  <si>
    <t xml:space="preserve">специали-зированная </t>
  </si>
  <si>
    <t>высокотех-нологичная</t>
  </si>
  <si>
    <t>с проведением тромболизиса</t>
  </si>
  <si>
    <t>амбулаторный диализ</t>
  </si>
  <si>
    <t>Акушерское дело</t>
  </si>
  <si>
    <t>Х</t>
  </si>
  <si>
    <t>Акушерство и гинекология, в т.ч.:</t>
  </si>
  <si>
    <t>экстракорпоральное оплодотворение</t>
  </si>
  <si>
    <t>медицинская помощь беременным и роженицам</t>
  </si>
  <si>
    <t>медицинская помощь при патологии беременности</t>
  </si>
  <si>
    <t>гинекология</t>
  </si>
  <si>
    <t>Аллергология и иммунология</t>
  </si>
  <si>
    <t>Гастроэнтерология</t>
  </si>
  <si>
    <t>Гематология, в т.ч.</t>
  </si>
  <si>
    <t>онкогематология</t>
  </si>
  <si>
    <t>Гериатрия</t>
  </si>
  <si>
    <t>Дерматовенерология</t>
  </si>
  <si>
    <t>Инфекционные болезни</t>
  </si>
  <si>
    <t>Кардиология</t>
  </si>
  <si>
    <t>Колопроктология</t>
  </si>
  <si>
    <t>Медицинская реабилитация</t>
  </si>
  <si>
    <t>Неврология</t>
  </si>
  <si>
    <t>Нейрохирургия</t>
  </si>
  <si>
    <t>Неонатология</t>
  </si>
  <si>
    <t>Нефрология</t>
  </si>
  <si>
    <t>Онкология, в т.ч.:</t>
  </si>
  <si>
    <t>химиотерапия</t>
  </si>
  <si>
    <t>радиология, радиотерапия</t>
  </si>
  <si>
    <t>Оториноларингология</t>
  </si>
  <si>
    <t>Офтальмология</t>
  </si>
  <si>
    <t>Педиатрия</t>
  </si>
  <si>
    <t>Пульмонология</t>
  </si>
  <si>
    <t>Ревматология</t>
  </si>
  <si>
    <t>Сердечно-сосудистая хирургия</t>
  </si>
  <si>
    <t>Терапия</t>
  </si>
  <si>
    <t>Торакальная хирургия</t>
  </si>
  <si>
    <t>Травматология и ортопедия</t>
  </si>
  <si>
    <t>Урология</t>
  </si>
  <si>
    <t>Хирургия</t>
  </si>
  <si>
    <t>Хирургия (комбустиология)</t>
  </si>
  <si>
    <t>Челюстно-лицевая хирургия, стоматология</t>
  </si>
  <si>
    <t>посещения к зубным врачам</t>
  </si>
  <si>
    <t>Эндокринология</t>
  </si>
  <si>
    <t>Посещения центров здоровья</t>
  </si>
  <si>
    <t>Посещения к среднему медицинскому персоналу</t>
  </si>
  <si>
    <t>Профилактические мероприятия</t>
  </si>
  <si>
    <t>в том числе проведение диспансеризации</t>
  </si>
  <si>
    <t>диспансеризация пребывающих в стационарных учреждениях детей-сирот и детей, находящихся в трудной жизненной ситуации</t>
  </si>
  <si>
    <t>диспансеризация детей-сирот и детей, оставшихся без попечения родителей, в том числе усыновленных (удочеренных), принятых под опеку (попечительство), в приемную или патронатную семью</t>
  </si>
  <si>
    <t>диспансеризация взрослого населения (I этап)</t>
  </si>
  <si>
    <t>диспансеризация взрослого населения (II этап)</t>
  </si>
  <si>
    <t>в том числе проведение профилактических медицинских осмотров, включая первые посещения по поводу диспансерного наблюдения</t>
  </si>
  <si>
    <t>профилактические медицинские осмотры несовершеннолетних</t>
  </si>
  <si>
    <t>первые посещения по поводу диспансерного наблюдения несовершеннолетних</t>
  </si>
  <si>
    <t>профилактические медицинские осмотры взрослого населения</t>
  </si>
  <si>
    <t>первые посещения по поводу диспансерного наблюдения взрослого населения</t>
  </si>
  <si>
    <t>Диагностические инструментальные, лабораторные исследования, магнитно-резонасные и компьютерные томографии, исследований *</t>
  </si>
  <si>
    <t>* не учитываются в обращениях как объемные показатели</t>
  </si>
  <si>
    <t>Плановые объемы отдельных видов исследований, в том числе диагностических, 
проводимых амбулаторным пациентам и оплачиваемых по отдельному тарифу 
за счет средств обязательного медицинского страхования на 2020 год</t>
  </si>
  <si>
    <t>Код услуги по Номенклатуре медицинских услуг</t>
  </si>
  <si>
    <t>Код по регио-нальному справочнику услуг</t>
  </si>
  <si>
    <t>Наименование медицинской услуги</t>
  </si>
  <si>
    <t>Плановые объемы, исследований</t>
  </si>
  <si>
    <t>1. Компьютерная томография</t>
  </si>
  <si>
    <t>A06.03.002.004, A06.03.021.001, A06.03.036.001, A06.03.058, A06.03.058.001, A06.03.062, A06.03.067, A06.03.068, A06.03.069, A06.04.017, A06.04.020, A06.07.013, A06.08.007, A06.08.007.001, A06.08.007.003, A06.08.009, A06.08.009.001, A06.09.005, A06.09.008.001, A06.09.011, A06.10.009, A06.10.009.002, A06.10.009.003, A06.11.004, A06.16.002, A06.20.002, A06.20.002.001, A06.21.003, A06.21.003.001, A06.22.002, A06.23.004, A06.23.004.001, A06.23.004.008, A06.25.003, A06.26.006, A06.28.009, A06.28.009.002, A06.30.005, A06.30.005.001, A06.30.007</t>
  </si>
  <si>
    <t>Мультиспиральная компьютерная томография (МСКТ) без контраста</t>
  </si>
  <si>
    <t xml:space="preserve">A06.03.002.005, A06.03.002.006, A06.03.021.002, A06.03.021.003, A06.03.036.002, A06.03.036.003, A06.03.058.003, A06.08.007.002, A06.08.007.004, A06.08.009.002, A06.08.009.003, A06.09.005.002, A06.09.005.003, A06.10.009.001, A06.11.004.001, A06.17.007,  A06.17.007.001, A06.18.004.002, A06.18.004.003, A06.20.002.002, A06.20.002.003, A06.20.002.004, A06.21.003.002, A06.22.002.001, A06.23.004.002, A06.23.004.006, A06.23.004.007, A06.25.003.002, A06.26.006.001, A06.28.009.001, A06.30.005.002, A06.30.005.003, A06.30.005.004, A06.30.005.005, A06.30.007.002 
</t>
  </si>
  <si>
    <t>Мультиспиральная компьютерная томография (МСКТ) с контрастированием</t>
  </si>
  <si>
    <t xml:space="preserve">A06.03.002.004, A06.03.021.001, A06.03.036.001, A06.03.058, A06.03.058.001, A06.03.062, A06.03.067, A06.03.068, A06.03.069, A06.04.017, A06.04.020, A06.07.013, A06.08.007, A06.08.007.001, A06.08.007.003, A06.08.009, A06.08.009.001, A06.09.005, A06.09.008.001, A06.09.011, A06.10.009, A06.10.009.002, A06.10.009.003, A06.11.004, A06.16.002, A06.20.002, A06.20.002.001, A06.21.003, A06.21.003.001, A06.22.002, A06.23.004, A06.23.004.001, A06.23.004.008, A06.25.003, A06.26.006, A06.28.009, A06.28.009.002, A06.30.005, A06.30.005.001, A06.30.007 + В01.003.004.012 </t>
  </si>
  <si>
    <t>Мультиспиральная компьютерная томография (МСКТ) с комбинированным ингаляционным наркозом (в т.ч. с применением ксенона)</t>
  </si>
  <si>
    <t xml:space="preserve">A06.03.002.005, A06.03.002.006, A06.03.021.002, A06.03.021.003, A06.03.036.002, A06.03.036.003, A06.03.058.003, A06.08.007.002, A06.08.007.004, A06.08.009.002, A06.08.009.003, A06.09.005.002, A06.09.005.003, A06.10.009.001, A06.11.004.001, A06.17.007,  A06.17.007.001, A06.18.004.002, A06.18.004.003, A06.20.002.002, A06.20.002.003, A06.20.002.004, A06.21.003.002, A06.22.002.001, A06.23.004.002, A06.23.004.006, A06.23.004.007, A06.25.003.002, A06.26.006.001, A06.28.009.001, A06.30.005.002, A06.30.005.003, A06.30.005.004, A06.30.005.005, A06.30.007.002 + В01.003.004.012 
</t>
  </si>
  <si>
    <t>Мультиспиральная компьютерная томография (МСКТ) с комбинированным ингаляционным наркозом (в т.ч. с применением ксенона) с контрастированием</t>
  </si>
  <si>
    <t>А06.09.005</t>
  </si>
  <si>
    <t>680809</t>
  </si>
  <si>
    <t>Компьютерная томография легких при подозрении на инфекционное заболевание включая новую коронавирусную инфекцию</t>
  </si>
  <si>
    <t>2. Магнитно-резонансная томография</t>
  </si>
  <si>
    <t>A05.02.002,  A05.03.001,  A05.03.002,  A05.03.003,  A05.03.003.001,  A05.03.004, A05.04.001,  A05.08.001,  A05.08.002,  A05.08.003,  A05.08.004, A05.09.001, A05.10.009,  A05.11.001,  A05.12.004,  A05.12.005, A05.12.007, A05.14.002, A05.15.001,  A05.15.002,  A05.17.001, A05.18.001,  A05.22.001, A05.22.001.001,  A05.22.002,  A05.23.009, A05.23.009.002,  A05.23.009.003,  A05.23.009.004,  A05.23.009.005,  A05.23.009.006,  A05.23.009.008,  A05.23.009.010,  A05.23.009.012,  A05.23.009.013,  A05.23.009.014, A05.23.009.016,  A05.23.009.017,  A05.23.010,  A05.26.008, A05.28.002,A05.28.003, A05.30.004, A05.30.005, A05.30.006, A05.30.007,  A05.30.008, A05.30.010, A05.30.011, A05.30.011.002,  A05.30.012, A05.30.012.002, A05.30.013,  A05.30.015, A05.30.016</t>
  </si>
  <si>
    <t>Магнитно-резонансная томография (МРТ) без контраста</t>
  </si>
  <si>
    <t>A05.03.002.001, A05.03.004.001,  A05.04.001.001,  A05.10.009.001, A05.12.006, A05.17.001.001, A05.18.001.001, A05.21.001.001, A05.22.001.001,  A05.22.002.001, A05.23.009.001, A05.23.009.007, A05.23.009.011, A05.23.009.015, A05.26.008.001, A05.28.002.001,  A05.28.003.001,  A05.30.004.001,  A05.30.005.001, A05.30.005.002,A05.30.006.001,  A05.30.007.001,  A05.30.008.001, A05.30.010.001, A05.30.011.001, 05.30.012.001</t>
  </si>
  <si>
    <t>Магнитно-резонансная томография (МРТ) с контрастированием</t>
  </si>
  <si>
    <t>A05.02.002,  A05.03.001,  A05.03.002,  A05.03.003,  A05.03.003.001,  A05.03.004, A05.04.001,  A05.08.001,  A05.08.002,  A05.08.003,  A05.08.004, A05.09.001, A05.10.009,  A05.11.001,  A05.12.004,  A05.12.005, A05.12.007, A05.14.002, A05.15.001,  A05.15.002,  A05.17.001, A05.18.001,  A05.22.001, A05.22.001.001,  A05.22.002,  A05.23.009, A05.23.009.002,  A05.23.009.003,  A05.23.009.004,  A05.23.009.005,  A05.23.009.006,  A05.23.009.008,  A05.23.009.010,  A05.23.009.012,  A05.23.009.013,  A05.23.009.014, A05.23.009.016,  A05.23.009.017,  A05.23.010,  A05.26.008, A05.28.002,A05.28.003, A05.30.004, A05.30.005, A05.30.006, A05.30.007,  A05.30.008, A05.30.010, A05.30.011, A05.30.011.002,  A05.30.012, A05.30.012.002, A05.30.013,  A05.30.015, A05.30.016 + B01.003.004.009</t>
  </si>
  <si>
    <t>Магнитно-резонансная томография (МРТ) с тотальной внутривенной анестезией</t>
  </si>
  <si>
    <t>A05.03.002.001, A05.03.004.001,  A05.04.001.001,  A05.10.009.001, A05.12.006, A05.17.001.001, A05.18.001.001, A05.21.001.001, A05.22.001.001,  A05.22.002.001, A05.23.009.001, A05.23.009.007, A05.23.009.011, A05.23.009.015, A05.26.008.001, A05.28.002.001,  A05.28.003.001,  A05.30.004.001,  A05.30.005.001, A05.30.005.002,A05.30.006.001,  A05.30.007.001,  A05.30.008.001, A05.30.010.001, A05.30.011.001, 05.30.012.001 + B01.003.004.009</t>
  </si>
  <si>
    <t>Магнитно-резонансная томография (МРТ) с тотальной внутривенной анестезией с контрастированием</t>
  </si>
  <si>
    <t>3. Ультразвуковые исследования сердечно-сосудистой системы</t>
  </si>
  <si>
    <t>A04.10.002</t>
  </si>
  <si>
    <t>Эхокардиография</t>
  </si>
  <si>
    <t>A04.12.005.002</t>
  </si>
  <si>
    <t>Дуплексное сканирование артерий верхних конечностей</t>
  </si>
  <si>
    <t>A04.12.005.003</t>
  </si>
  <si>
    <t>Дуплексное сканирование брахиоцефальных артерий с цветным допплеровским картированием кровотока</t>
  </si>
  <si>
    <t>A04.12.005.004</t>
  </si>
  <si>
    <t>Дуплексное сканирование вен верхних конечностей</t>
  </si>
  <si>
    <t>A04.12.006.001</t>
  </si>
  <si>
    <t>Дуплексное сканирование артерий нижних конечностей</t>
  </si>
  <si>
    <t>A04.12.006.002</t>
  </si>
  <si>
    <t>Дуплексное сканирование вен нижних конечностей</t>
  </si>
  <si>
    <t>A04.12.018</t>
  </si>
  <si>
    <t>Дуплексное сканирование транскраниальное артерий и вен</t>
  </si>
  <si>
    <t>4. Эндоскопические диагностические исследования</t>
  </si>
  <si>
    <t>A03.09.003</t>
  </si>
  <si>
    <t>Трахеобронхоскопия</t>
  </si>
  <si>
    <t>A03.16.001</t>
  </si>
  <si>
    <t>Эзофагогастродуоденоскопия</t>
  </si>
  <si>
    <t>A03.18.001</t>
  </si>
  <si>
    <t>Колоноскопия</t>
  </si>
  <si>
    <t>A03.19.002</t>
  </si>
  <si>
    <t>Ректороманоскопия</t>
  </si>
  <si>
    <t>5. Молекулярно-генетическое исследование с целью выявления онкологических заболеваний</t>
  </si>
  <si>
    <t>A27.30.006</t>
  </si>
  <si>
    <t>Молекулярно-генетическое исследование мутаций в гене KRAS в биопсийном (операционном) материале</t>
  </si>
  <si>
    <t>A27.30.009</t>
  </si>
  <si>
    <t>Молекулярно-генетическое исследование мутации V600 BRAF</t>
  </si>
  <si>
    <t>A27.30.010, A27.30.011</t>
  </si>
  <si>
    <t>Молекулярно-генетическое исследование мутаций в гене BRCA1,2 в биопсийном (операционном) материале</t>
  </si>
  <si>
    <t>A27.30.007</t>
  </si>
  <si>
    <t>Молекулярно-генетическое исследование мутаций в гене NRAS  в биопсийном (операционном) материале</t>
  </si>
  <si>
    <t>A27.30.016</t>
  </si>
  <si>
    <t>Молекулярно-генетическое исследование мутаций в гене EGFR в биопсийном (операционном) материале</t>
  </si>
  <si>
    <t>A27.30.001</t>
  </si>
  <si>
    <t>Определение микросателлитной нестабильности в биопсийном (операционном) материале методом ПЦР</t>
  </si>
  <si>
    <t>6. Патолого-анатомическое исследование биопсийного (операционного) материала с целью диагностики онкологических заболеваний и подбора противоопухолевой лекарственной терапии</t>
  </si>
  <si>
    <t>A08.30.046.001</t>
  </si>
  <si>
    <t>Патолого-анатомическое исследование биопсийного (операционного) материала первой категории сложности</t>
  </si>
  <si>
    <t>A08.30.046.002</t>
  </si>
  <si>
    <t>Патолого-анатомическое исследование биопсийного (операционного) материала второй категории сложности</t>
  </si>
  <si>
    <t>A08.30.046.003</t>
  </si>
  <si>
    <t>Патолого-анатомическое исследование биопсийного (операционного) материала третьей категории сложности</t>
  </si>
  <si>
    <t>A08.30.046.004</t>
  </si>
  <si>
    <t>Патолого-анатомическое исследование биопсийного (операционного) материала четвертой категории сложности</t>
  </si>
  <si>
    <t>A08.30.046.005</t>
  </si>
  <si>
    <t>Патолого-анатомическое исследование биопсийного (операционного) материала пятой категории сложности</t>
  </si>
  <si>
    <t>7. Тестирование на выявление новой коронавирусной инфекции (COVID-19)</t>
  </si>
  <si>
    <t>А26.08.008.001</t>
  </si>
  <si>
    <t>Определение РНК коронавирусов 229Е, ОС43, NL63, HKUI (Human Coronavirus) в мазках со слизистой оболочки носоглотки методом ПЦР  (тест-системы SARS-Cov-2 приобретаются медицинской организацией)</t>
  </si>
  <si>
    <t>8. Клинико-диагностические исследования в централизованных лабораториях и 
ГБУЗВО "Областной клинический онкологический диспансер"</t>
  </si>
  <si>
    <t>A09.05.063</t>
  </si>
  <si>
    <t>Исследование уровня свободного тироксина (СТ4) сыворотки крови</t>
  </si>
  <si>
    <t>A09.05.065</t>
  </si>
  <si>
    <t>Исследование уровня тиреотропного гормона (ТТГ) в крови</t>
  </si>
  <si>
    <t xml:space="preserve">A09.05.139 </t>
  </si>
  <si>
    <t xml:space="preserve">Исследование уровня 17-гидроксипрогестерона в крови </t>
  </si>
  <si>
    <t>A09.05.041</t>
  </si>
  <si>
    <t>Определение активности аспартатаминотрансферазы в крови</t>
  </si>
  <si>
    <t>A09.05.042</t>
  </si>
  <si>
    <t>Определение активности аланинаминотрансферазы в крови</t>
  </si>
  <si>
    <t>A09.05.020</t>
  </si>
  <si>
    <t>Исследование уровня креатинина в крови</t>
  </si>
  <si>
    <t>A09.05.017</t>
  </si>
  <si>
    <t>Исследование уровня мочевины в крови</t>
  </si>
  <si>
    <t>A09.05.018</t>
  </si>
  <si>
    <t>Исследование уровня мочевой кислоты в крови</t>
  </si>
  <si>
    <t>A09.05.026</t>
  </si>
  <si>
    <t>Исследование уровня холестерина в крови</t>
  </si>
  <si>
    <t>A09.05.028</t>
  </si>
  <si>
    <t>Исследование уровня холестерина липопротеинов низкой плотности</t>
  </si>
  <si>
    <t>A09.05.004</t>
  </si>
  <si>
    <t>Исследование уровня холестерина липопротеинов высокой плотности в крови</t>
  </si>
  <si>
    <t>A09.05.025</t>
  </si>
  <si>
    <t>Исследование уровня триглицеридов в крови</t>
  </si>
  <si>
    <t>A09.05.023</t>
  </si>
  <si>
    <t>Исследование уровня глюкозы в крови</t>
  </si>
  <si>
    <t>A09.05.021</t>
  </si>
  <si>
    <t>Исследование уровня общего билирубина в крови</t>
  </si>
  <si>
    <t>A09.05.022</t>
  </si>
  <si>
    <t>Исследование уровня свободного и связанного билирубина в крови</t>
  </si>
  <si>
    <t>A09.28.003.001</t>
  </si>
  <si>
    <t>Определение альбумина в моче</t>
  </si>
  <si>
    <t>A09.05.083</t>
  </si>
  <si>
    <t>Исследование уровня гликированного гемоглобина в крови</t>
  </si>
  <si>
    <t>A09.05.130</t>
  </si>
  <si>
    <t>Исследование уровня простатспецифического антигена общего в крови</t>
  </si>
  <si>
    <t>A09.05.202</t>
  </si>
  <si>
    <t>Исследование уровня антигена аденогенных раков CA 125 в крови</t>
  </si>
  <si>
    <t>A09.05.201</t>
  </si>
  <si>
    <t>Исследование уровня антигена аденогенных раков CA 19-9 в крови</t>
  </si>
  <si>
    <t>A09.05.195</t>
  </si>
  <si>
    <t>Исследование уровня ракового эмбрионального антигена в крови</t>
  </si>
  <si>
    <t>A09.05.089</t>
  </si>
  <si>
    <t>Исследование уровня альфа-фетопротеина в сыворотке крови</t>
  </si>
  <si>
    <t>A09.05.206</t>
  </si>
  <si>
    <t>Исследование уровня ионизированного кальция в крови</t>
  </si>
  <si>
    <t>A09.05.121</t>
  </si>
  <si>
    <t>Исследование уровня ренина в крови</t>
  </si>
  <si>
    <t>A09.05.119</t>
  </si>
  <si>
    <t>Исследование уровня кальцитонина в крови</t>
  </si>
  <si>
    <t>A09.05.069</t>
  </si>
  <si>
    <t>Исследование уровня альдостерона в крови</t>
  </si>
  <si>
    <t>A09.05.056</t>
  </si>
  <si>
    <t>Исследование уровня инсулина плазмы крови</t>
  </si>
  <si>
    <t>A12.06.046</t>
  </si>
  <si>
    <t>Определение содержания антител к рецептору тиреотропного гормона (ТТГ) в крови</t>
  </si>
  <si>
    <t>A09.05.117</t>
  </si>
  <si>
    <t>Исследование уровня тиреоглобулина в крови</t>
  </si>
  <si>
    <t>A09.28.034</t>
  </si>
  <si>
    <t>Исследование уровня катехоламинов в моче</t>
  </si>
  <si>
    <t>A09.28.025</t>
  </si>
  <si>
    <t>Исследование уровня экскреции гормонов мозгового слоя надпочечников в моче</t>
  </si>
  <si>
    <t>A09.05.205</t>
  </si>
  <si>
    <t>Исследование уровня C-пептида в крови</t>
  </si>
  <si>
    <t>A09.05.204</t>
  </si>
  <si>
    <t>Исследование уровня инсулиноподобного ростового фактора I в крови</t>
  </si>
  <si>
    <t>A09.28.030</t>
  </si>
  <si>
    <t>Исследование парапротеинов в моче</t>
  </si>
  <si>
    <t>A09.05.011</t>
  </si>
  <si>
    <t>Исследование уровня альбумина в крови</t>
  </si>
  <si>
    <t>A09.05.014</t>
  </si>
  <si>
    <t>Определение соотношения белковых фракций методом электрофореза</t>
  </si>
  <si>
    <t>A09.05.076</t>
  </si>
  <si>
    <t>Исследование уровня ферритина в крови</t>
  </si>
  <si>
    <t>A09.05.131</t>
  </si>
  <si>
    <t>Исследование уровня лютеинизирующего гормона в сыворотке крови</t>
  </si>
  <si>
    <t>A09.05.132</t>
  </si>
  <si>
    <t>Исследование уровня фолликулостимулирующего гормона в сыворотке крови</t>
  </si>
  <si>
    <t>A09.05.087</t>
  </si>
  <si>
    <t>Исследование уровня пролактина в крови</t>
  </si>
  <si>
    <t>A09.05.153</t>
  </si>
  <si>
    <t>Исследование уровня прогестерона в крови</t>
  </si>
  <si>
    <t>A09.05.154</t>
  </si>
  <si>
    <t>Исследование уровня общего эстрадиола в крови</t>
  </si>
  <si>
    <t>A09.05.078</t>
  </si>
  <si>
    <t>Исследование уровня общего тестостерона в крови</t>
  </si>
  <si>
    <t>A09.05.067</t>
  </si>
  <si>
    <t>Исследование уровня адренокортикотропного гормона в крови</t>
  </si>
  <si>
    <t>A09.05.135</t>
  </si>
  <si>
    <t>Исследование уровня общего кортизола в крови</t>
  </si>
  <si>
    <t>A09.05.058</t>
  </si>
  <si>
    <t>Исследование уровня паратиреоидного гормона в крови</t>
  </si>
  <si>
    <t>A09.05.066</t>
  </si>
  <si>
    <t>Исследование уровня соматотропного гормона в крови</t>
  </si>
  <si>
    <t>A12.06.045</t>
  </si>
  <si>
    <t>Определение содержания антител к тиреопероксидазе в крови</t>
  </si>
  <si>
    <t>A12.06.031</t>
  </si>
  <si>
    <t>Определение содержания антител к гормонам щитовидной железы в крови</t>
  </si>
  <si>
    <t>A09.05.090</t>
  </si>
  <si>
    <t>Исследование уровня хорионического гонадотропина в крови</t>
  </si>
  <si>
    <t>A09.05.231</t>
  </si>
  <si>
    <t>Исследование уровня опухолеассоциированного маркера СА 15-3 в крови</t>
  </si>
  <si>
    <t>A09.05.200</t>
  </si>
  <si>
    <t>Исследование уровня антигена аденогенных раков CA 72-4 в крови</t>
  </si>
  <si>
    <t>A09.05.196</t>
  </si>
  <si>
    <t>Исследование уровня антигена плоскоклеточных раков в крови</t>
  </si>
  <si>
    <t>A09.05.219</t>
  </si>
  <si>
    <t>Исследование уровня белка S-100 в сыворотке крови</t>
  </si>
  <si>
    <t>А09.05.232</t>
  </si>
  <si>
    <t>Исследование уровня опухолеассоциированного маркера СА 242 в крови</t>
  </si>
  <si>
    <t>А09.05.247</t>
  </si>
  <si>
    <t>Исследование уровня растворимого фрагмента цитокератина 19 (CYFRA 21.1) в крови</t>
  </si>
  <si>
    <t>A09.05.045</t>
  </si>
  <si>
    <t xml:space="preserve">Определение активности амилазы в крови </t>
  </si>
  <si>
    <t>A09.05.046</t>
  </si>
  <si>
    <t xml:space="preserve">Определение активности щелочной фосфатазы в крови </t>
  </si>
  <si>
    <t>A09.05.044</t>
  </si>
  <si>
    <t xml:space="preserve">Определение активности гамма-глютамилтрансферазы в крови </t>
  </si>
  <si>
    <t>A09.05.043</t>
  </si>
  <si>
    <t xml:space="preserve">Определение активности креатинкиназы в крови </t>
  </si>
  <si>
    <t>A09.05.039</t>
  </si>
  <si>
    <t xml:space="preserve">Определение активности лактатдегидрогеназы в крови </t>
  </si>
  <si>
    <t>A09.05.173</t>
  </si>
  <si>
    <t xml:space="preserve">Определение активности липазы в сыворотке крови </t>
  </si>
  <si>
    <t>A09.05.010</t>
  </si>
  <si>
    <t xml:space="preserve">Исследование уровня общего белка в крови </t>
  </si>
  <si>
    <t>А09.05.214</t>
  </si>
  <si>
    <t>Исследование уровня гомоцистеина в крови</t>
  </si>
  <si>
    <t>А09.05.225</t>
  </si>
  <si>
    <t>Исследование уровня антимюллерова гормона в крови (АМГ)</t>
  </si>
  <si>
    <t>А12.06.060</t>
  </si>
  <si>
    <t>Определение уровня витамина В12 (цианокобаламин) в крови</t>
  </si>
  <si>
    <t>А09.05.080</t>
  </si>
  <si>
    <t>Исследование уровня фолиевой кислоты в сыворотке крови</t>
  </si>
  <si>
    <t>A09.05.149</t>
  </si>
  <si>
    <t>Исследование уровня дегидроэпиандростерона сульфата в крови</t>
  </si>
  <si>
    <t>A09.05.054.001</t>
  </si>
  <si>
    <t>Исследование уровня общего иммуноглобулина E в крови</t>
  </si>
  <si>
    <t xml:space="preserve">B03.002.004 </t>
  </si>
  <si>
    <t>Комплекс исследований для выявления аллергена : Аллергодиагностика на иммуноглобулин Е и спецаллергены (панель на 8 видов аллергенов)</t>
  </si>
  <si>
    <t>Комплекс исследований для выявления аллергена: Аллергодиагностика на иммуноглобулин Е и спецаллергены (панель на 16 видов аллергенов)</t>
  </si>
  <si>
    <t xml:space="preserve">A09.05.221 </t>
  </si>
  <si>
    <t>Исследование уровня 1,25-OH витамина Д в крови Исследование уровня витамина Д в крови</t>
  </si>
  <si>
    <t xml:space="preserve">A26.20.020.001 </t>
  </si>
  <si>
    <t>Определение ДНК хламидии трахоматис (Chlamydia trachomatis) в отделяемом слизистых оболочек женских половых органов методом ПЦР</t>
  </si>
  <si>
    <t>A26.20.029</t>
  </si>
  <si>
    <t>Молекулярно-биологическое исследование отделяемого слизистых оболочек женских половых органов на уреаплазмы (Ureaplasma spp.) методом ПЦР</t>
  </si>
  <si>
    <t>A26.20.028</t>
  </si>
  <si>
    <t xml:space="preserve">Молекулярно-биологическое исследование отделяемого слизистых оболочек женских половых органов на микоплазму хоминис (Mycoplasma hominis) методом ПЦР </t>
  </si>
  <si>
    <t>A26.20.027</t>
  </si>
  <si>
    <t>Молекулярно-биологическое исследование отделяемого слизистых оболочек женских половых органов на микоплазму гениталиум (Mycoplasma genitalium) методом ПЦР</t>
  </si>
  <si>
    <t>A26.20.013</t>
  </si>
  <si>
    <t>Молекулярно-биологическое исследование влагалищного отделяемого на вирус простого герпеса 1 и 2 типов (Herpes simplex virus types 1, 2) методом ПЦР</t>
  </si>
  <si>
    <t>A26.20.014</t>
  </si>
  <si>
    <t>Молекулярно-биологическое исследование влагалищного отделяемого на цитомегаловирус (Cytomegalovirus) методом ПЦР</t>
  </si>
  <si>
    <t>A26.20.022</t>
  </si>
  <si>
    <t>Молекулярно-биологическое исследование отделяемого слизистых оболочек женских половых органов на гонококк (Neisseria gonorrhoeae) методом ПЦР</t>
  </si>
  <si>
    <t>A26.20.026</t>
  </si>
  <si>
    <t>Молекулярно-биологическое исследование отделяемого слизистых оболочек женских половых органов на трихомонас вагиналис (Trichomonas vaginalis) методом ПЦР</t>
  </si>
  <si>
    <t>A09.19.001.001</t>
  </si>
  <si>
    <t>Экспресс-исследование кала на скрытую кровь иммунохроматографическим методом</t>
  </si>
  <si>
    <t>A09.05.061</t>
  </si>
  <si>
    <t>Исследование уровня белка А, связанного с беременностью, в крови (РАРР-А)</t>
  </si>
  <si>
    <t>Исследование уровня хорионического гонадотропина в крови (беременным женщинам)</t>
  </si>
  <si>
    <t>A26.06.045.002, A26.06.045.003</t>
  </si>
  <si>
    <t>Определение антител класса IgM и IgG к вирусу простого герпеса в крови</t>
  </si>
  <si>
    <t>A26.06.022.001, A26.06.022.002</t>
  </si>
  <si>
    <t>Определение антител класса IgM и IgG к цитомегаловирусу в крови</t>
  </si>
  <si>
    <t>A26.06.081.001, A26.06.081.002</t>
  </si>
  <si>
    <t>Определение антител класса IgM и IgG к токсаплазме в крови</t>
  </si>
  <si>
    <t>A26.06.071.001, A26.06.071.002</t>
  </si>
  <si>
    <t>Определение антител класса IgM и IgG к  вирусу краснухи в крови</t>
  </si>
  <si>
    <t>Исследование уровня альфа-фетопротеина в сыворотке крови (беременным женщинам)</t>
  </si>
  <si>
    <t>A09.05.157</t>
  </si>
  <si>
    <t>Исследование уровня свободного эстриола в крови</t>
  </si>
  <si>
    <t>9. Клинико-диагностические исследования в ГБУЗВО "Областная клиническая больница" и ГБУЗВО "Областной клинический онкологический диспансер"</t>
  </si>
  <si>
    <t>A07.28.004</t>
  </si>
  <si>
    <t>Ангионефросцинтиграфия</t>
  </si>
  <si>
    <t>A07.03.004</t>
  </si>
  <si>
    <t>Однофотонная эмиссионная компьютерная томография, совмещенная с компьютерной томографией костей всего тела</t>
  </si>
  <si>
    <t>A07.20.008</t>
  </si>
  <si>
    <t>Однофотонная эмиссионная компьютерная томография, совмещенная с компьютерной томографией молочной железы</t>
  </si>
  <si>
    <t>A07.06.007</t>
  </si>
  <si>
    <t>Однофотонная эмиссионная компьютерная томография, совмещенная с компьютерной томографией лимфатических узлов</t>
  </si>
  <si>
    <t>A07.22.010</t>
  </si>
  <si>
    <t>Однофотонная эмиссионная компьютерная томография паращитовидных желез</t>
  </si>
  <si>
    <t>A07.22.007</t>
  </si>
  <si>
    <t>Однофотонная эмиссионная компьютерная томография щитовидной железы</t>
  </si>
  <si>
    <t>А08.21.001.002</t>
  </si>
  <si>
    <t>Иммуногистохимические исследования при опухолях предстательной железы (Дифференциальная диагностика доброкачественных и злокачественных опухолей предстательной железы)</t>
  </si>
  <si>
    <t>A08.30.034, A08.30.038, A08.30.013.001</t>
  </si>
  <si>
    <t>Определение экспрессии рецепторов к эстрогенам и прогестерону иммуногистохимическим методом; определение индекса пролиферативной активности экспрессии Ki-67 иммуногистохимическим методом; патолого-анатомическое исследование белка к рецепторам HER2/neu c применением иммуногистохимических методов (на 2 теста)</t>
  </si>
  <si>
    <t>Определение экспрессии рецепторов к эстрогенам и прогестерону иммуногистохимическим методом; определение индекса пролиферативной активности экспрессии Ki-67 иммуногистохимическим методом; патолого-анатомическое исследование белка к рецепторам HER2/neu c применением иммуногистохимических методов (на 4 теста)</t>
  </si>
  <si>
    <t>А08.01.001.002, А08.02.001.001, А08.03.002.002, А08.04.002.002, А08.05.002.001, А08.07.002.002, А08.07.004.002., А08.07.005.002, А08.07.007.002, А08.07.009.002, А08.08.001.002, А08.09.001.002, А08.09.002.002, А08.09.005.002, А08.14.001.002, А08.16.001.002, А08.16.002.002, А08.16.003.002, А08.17.001.002, А08.18.001.002, А08.19.001.002, А08.19.002.002, А08.20.001.002, А08.20.003.002, А08.20.005.002, А08.20.006.002, А08.20.009.002, А08.21.001.002, А08.21.002.002, А08.21.003.002, А08.22.002.002, А08.22.003.001, А08.22.006.002, А08.22.007.002, А08.23.002.001, А08.24.001.002, А08.26.004.003, А08.28.005.002, А08.28.009.003, А08.30.012.002, А08.30.013</t>
  </si>
  <si>
    <t>Иммуногистохимическая диагностика недифференцированных и низкодифференцированных новообразований легких, желудка, кишечника и других органов</t>
  </si>
  <si>
    <t>А08.30.014</t>
  </si>
  <si>
    <t>Патолого-анатомическое исследование биопсийного (операционного) материала опухолей, опухолеподобных образований мягких тканей</t>
  </si>
  <si>
    <t>A08.20.009.002</t>
  </si>
  <si>
    <t>Патолого-анатомическое исследование биопсийного (операционного) материала молочной железы с применением иммуногистохимических методов</t>
  </si>
  <si>
    <t>A08.06.002.001</t>
  </si>
  <si>
    <t>Патолого-анатомическое исследование биопсийного (операционного) материала лимфоузла с применением иммуногистохимических методов</t>
  </si>
  <si>
    <t>A08.30.013</t>
  </si>
  <si>
    <t>Патолого-анатомическое исследование биопсийного (операционного) материала с применением иммуногистохимических методов (иммуногистохимическая диагностика при метастазах из невыявленного первичного очага)</t>
  </si>
  <si>
    <t>10. Клинико-диагностические исследования в ГБУЗВО "Городская клиническая больница №5 г.Владимира"</t>
  </si>
  <si>
    <t>A06.03.061</t>
  </si>
  <si>
    <t>Рентгеноденситометрия</t>
  </si>
  <si>
    <t>11. Исследования беременным женщинам</t>
  </si>
  <si>
    <t>A04.20.001.001</t>
  </si>
  <si>
    <t>Ультразвуковое исследование матки и придатков трансабдоминальное и трансвагинальное (пренатальная диагностика I триместр)</t>
  </si>
  <si>
    <t>Ультразвуковое исследование матки и придатков трансабдоминальное и трансвагинальное (пренатальная диагностика II триместр)</t>
  </si>
  <si>
    <t xml:space="preserve">12. Клинико-диагностические исследования АНО «Клинико-диагностический центр «Белая роза» г.Владимир </t>
  </si>
  <si>
    <t>В.03.001.004</t>
  </si>
  <si>
    <t>Комплексное исследование для диагностики фоновых и предраковых заболеваний репродуктивных органов у женщин (для лиц, не достигших 35 лет)</t>
  </si>
  <si>
    <t>Комплексное исследование для диагностики фоновых и предраковых заболеваний репродуктивных органов у женщин (для лиц старше 35 лет)</t>
  </si>
  <si>
    <t>13. Позитронно-эмиссионная компьютерная томография</t>
  </si>
  <si>
    <t>Позитронно-эмиссионная компьютерная томография</t>
  </si>
  <si>
    <t>14. Телемедицинские консультации пациентам с установленным диагнозом новой коронавирусной инфекцией COVID-19 или подозрением на него</t>
  </si>
  <si>
    <t>Телемедицинские консультации пациентам с установленным диагнозом новой коронавирусной инфекцией COVID-19 или подозрением на него</t>
  </si>
  <si>
    <t>Плановые объемы оказания застрахованным лицам Владимирской области диализной медицинской помощи на 2020 год</t>
  </si>
  <si>
    <t>в амбулаторных условиях</t>
  </si>
  <si>
    <t>Код по региональному справочнику услуг</t>
  </si>
  <si>
    <t>Наименование вида диализной медицинской помощи</t>
  </si>
  <si>
    <t>Плановые объемы</t>
  </si>
  <si>
    <t>пациентов</t>
  </si>
  <si>
    <t>обращений</t>
  </si>
  <si>
    <t>услуг</t>
  </si>
  <si>
    <t>гемодиализ интермиттирующий низкопоточный</t>
  </si>
  <si>
    <t>гемодиализ интермиттирующий высокопоточный</t>
  </si>
  <si>
    <t>гемодиафильтрация</t>
  </si>
  <si>
    <t>перитонеальный диализ</t>
  </si>
  <si>
    <t>перитонеальный диализ с использованием автоматизированных технологий</t>
  </si>
  <si>
    <t>перитонеальный диализ при нарушении ультрафильтрации</t>
  </si>
  <si>
    <t>в условиях круглосуточного стационара</t>
  </si>
  <si>
    <t>Плановые объемы, услуг, суток обмена</t>
  </si>
  <si>
    <t>789001</t>
  </si>
  <si>
    <t>789002</t>
  </si>
  <si>
    <t>789005</t>
  </si>
  <si>
    <t>гемодиализ интермиттирующий продленный</t>
  </si>
  <si>
    <t>789008</t>
  </si>
  <si>
    <t>гемодиафильтрация продленная</t>
  </si>
  <si>
    <t>789010</t>
  </si>
  <si>
    <t>гемофильтрация крови продолжительная</t>
  </si>
  <si>
    <t>789009</t>
  </si>
  <si>
    <t>гемодиафильтрация продолжительная</t>
  </si>
  <si>
    <t>Плановые объемы проведения застрахованным лицам Владимирской области процедуры экстракорпорального оплодотворения на 2020 год</t>
  </si>
  <si>
    <t>Код КСГ</t>
  </si>
  <si>
    <t>Наименование клинико-статистической группы</t>
  </si>
  <si>
    <t>Плановые объемы, случаев</t>
  </si>
  <si>
    <t>ds02.008</t>
  </si>
  <si>
    <t>Экстракорпоральное оплодотворение (уровень 1)</t>
  </si>
  <si>
    <t>ds02.009</t>
  </si>
  <si>
    <t>Экстракорпоральное оплодотворение (уровень 2)</t>
  </si>
  <si>
    <t>ds02.010</t>
  </si>
  <si>
    <t>Экстракорпоральное оплодотворение (уровень 3)</t>
  </si>
  <si>
    <t>ds02.011</t>
  </si>
  <si>
    <t>Экстракорпоральное оплодотворение (уровень 4)</t>
  </si>
  <si>
    <t>Плановые объемы оказания застрахованным лицам Владимирской области 
медицинской помощи в условиях дневного стационара по профилю "онкология" на 2021 год</t>
  </si>
  <si>
    <t>случаев лечения</t>
  </si>
  <si>
    <t>Код</t>
  </si>
  <si>
    <t>Профиль (КПГ) и КСГ</t>
  </si>
  <si>
    <t>Коэффициент относительной затратоемкости КСГ/КПГ</t>
  </si>
  <si>
    <t xml:space="preserve">Плановые объемы </t>
  </si>
  <si>
    <t>ВСЕГО, в том числе:</t>
  </si>
  <si>
    <t>ds08.001</t>
  </si>
  <si>
    <t>Лекарственная терапия при злокачественных новообразованиях других локализаций (кроме лимфоидной и кроветворной тканей), дети</t>
  </si>
  <si>
    <t>ds08.002</t>
  </si>
  <si>
    <t>Лекарственная терапия при остром лейкозе, дети</t>
  </si>
  <si>
    <t>ds08.003</t>
  </si>
  <si>
    <t>Лекарственная терапия при других злокачественных новообразованиях лимфоидной и кроветворной тканей, дети</t>
  </si>
  <si>
    <t>ds19.016</t>
  </si>
  <si>
    <t>Операции при злокачественных новообразованиях кожи (уровень 1)</t>
  </si>
  <si>
    <t>ds19.017</t>
  </si>
  <si>
    <t>Операции при злокачественных новообразованиях кожи (уровень 2)</t>
  </si>
  <si>
    <t>ds19.028</t>
  </si>
  <si>
    <t>Установка, замена порт системы (катетера) для лекарственной терапии злокачественных новообразований</t>
  </si>
  <si>
    <t>ds19.029</t>
  </si>
  <si>
    <t>Госпитализация в диагностических целях с постановкой/ подтверждением диагноза злокачественного новообразования с использованием ПЭТ КТ</t>
  </si>
  <si>
    <t>ds19.033</t>
  </si>
  <si>
    <t>Госпитализация в диагностических целях с проведением биопсии и последующим проведением молекулярно-генетического и/или иммуногистохимического исследования</t>
  </si>
  <si>
    <t>ds19.037</t>
  </si>
  <si>
    <t>Лекарственная терапия при злокачественных новообразованиях (кроме лимфоидной и кроветворной тканей), взрослые (уровень 1)</t>
  </si>
  <si>
    <t>ds19.038</t>
  </si>
  <si>
    <t>Лекарственная терапия при злокачественных новообразованиях (кроме лимфоидной и кроветворной тканей), взрослые (уровень 2)</t>
  </si>
  <si>
    <t>ds19.039</t>
  </si>
  <si>
    <t>Лекарственная терапия при злокачественных новообразованиях (кроме лимфоидной и кроветворной тканей), взрослые (уровень 3)</t>
  </si>
  <si>
    <t>ds19.040</t>
  </si>
  <si>
    <t>Лекарственная терапия при злокачественных новообразованиях (кроме лимфоидной и кроветворной тканей), взрослые (уровень 4)</t>
  </si>
  <si>
    <t>ds19.041</t>
  </si>
  <si>
    <t>Лекарственная терапия при злокачественных новообразованиях (кроме лимфоидной и кроветворной тканей), взрослые (уровень 5)</t>
  </si>
  <si>
    <t>ds19.042</t>
  </si>
  <si>
    <t>Лекарственная терапия при злокачественных новообразованиях (кроме лимфоидной и кроветворной тканей), взрослые (уровень 6)</t>
  </si>
  <si>
    <t>ds19.043</t>
  </si>
  <si>
    <t>Лекарственная терапия при злокачественных новообразованиях (кроме лимфоидной и кроветворной тканей), взрослые (уровень 7)</t>
  </si>
  <si>
    <t>ds19.044</t>
  </si>
  <si>
    <t>Лекарственная терапия при злокачественных новообразованиях (кроме лимфоидной и кроветворной тканей), взрослые (уровень 8)</t>
  </si>
  <si>
    <t>ds19.045</t>
  </si>
  <si>
    <t>Лекарственная терапия при злокачественных новообразованиях (кроме лимфоидной и кроветворной тканей), взрослые (уровень 9)</t>
  </si>
  <si>
    <t>ds19.046</t>
  </si>
  <si>
    <t>Лекарственная терапия при злокачественных новообразованиях (кроме лимфоидной и кроветворной тканей), взрослые (уровень 10)</t>
  </si>
  <si>
    <t>ds19.047</t>
  </si>
  <si>
    <t>Лекарственная терапия при злокачественных новообразованиях (кроме лимфоидной и кроветворной тканей), взрослые (уровень 11)</t>
  </si>
  <si>
    <t>ds19.048</t>
  </si>
  <si>
    <t>Лекарственная терапия при злокачественных новообразованиях (кроме лимфоидной и кроветворной тканей), взрослые (уровень 12)</t>
  </si>
  <si>
    <t>ds19.049</t>
  </si>
  <si>
    <t>Лекарственная терапия при злокачественных новообразованиях (кроме лимфоидной и кроветворной тканей), взрослые (уровень 13)</t>
  </si>
  <si>
    <t>ds19.050</t>
  </si>
  <si>
    <t>Лучевая терапия (уровень 1)</t>
  </si>
  <si>
    <t>ds19.051</t>
  </si>
  <si>
    <t>Лучевая терапия (уровень 2)</t>
  </si>
  <si>
    <t>ds19.052</t>
  </si>
  <si>
    <t>Лучевая терапия (уровень 3)</t>
  </si>
  <si>
    <t>ds19.053</t>
  </si>
  <si>
    <t>Лучевая терапия (уровень 4)</t>
  </si>
  <si>
    <t>ds19.054</t>
  </si>
  <si>
    <t>Лучевая терапия (уровень 5)</t>
  </si>
  <si>
    <t>ds19.055</t>
  </si>
  <si>
    <t>Лучевая терапия (уровень 6)</t>
  </si>
  <si>
    <t>ds19.056</t>
  </si>
  <si>
    <t>Лучевая терапия (уровень 7)</t>
  </si>
  <si>
    <t>ds19.057</t>
  </si>
  <si>
    <t>Лучевая терапия (уровень 8)</t>
  </si>
  <si>
    <t>ds19.058</t>
  </si>
  <si>
    <t>Лучевая терапия в сочетании с лекарственной терапией (уровень 1)</t>
  </si>
  <si>
    <t>ds19.059</t>
  </si>
  <si>
    <t>Лучевая терапия в сочетании с лекарственной терапией (уровень 2)</t>
  </si>
  <si>
    <t>ds19.060</t>
  </si>
  <si>
    <t>Лучевая терапия в сочетании с лекарственной терапией (уровень 3)</t>
  </si>
  <si>
    <t>ds19.061</t>
  </si>
  <si>
    <t>Лучевая терапия в сочетании с лекарственной терапией (уровень 4)</t>
  </si>
  <si>
    <t>ds19.062</t>
  </si>
  <si>
    <t>Лучевая терапия в сочетании с лекарственной терапией (уровень 5)</t>
  </si>
  <si>
    <t>ds19.063</t>
  </si>
  <si>
    <t>ЗНО лимфоидной и кроветворной тканей без специального противоопухолевого лечения, взрослые (уровень 1)</t>
  </si>
  <si>
    <t>ds19.064</t>
  </si>
  <si>
    <t>ЗНО лимфоидной и кроветворной тканей без специального противоопухолевого лечения, взрослые (уровень 2)</t>
  </si>
  <si>
    <t>ds19.065</t>
  </si>
  <si>
    <t>ЗНО лимфоидной и кроветворной тканей без специального противоопухолевого лечения, взрослые (уровень 3)</t>
  </si>
  <si>
    <t>ds19.066</t>
  </si>
  <si>
    <t>ЗНО лимфоидной и кроветворной тканей без специального противоопухолевого лечения, взрослые (уровень 4)</t>
  </si>
  <si>
    <t>ds19.067</t>
  </si>
  <si>
    <t>ЗНО лимфоидной и кроветворной тканей, лекарственная терапия, взрослые (уровень 1)</t>
  </si>
  <si>
    <t>ds19.068</t>
  </si>
  <si>
    <t>ЗНО лимфоидной и кроветворной тканей, лекарственная терапия, взрослые (уровень 2)</t>
  </si>
  <si>
    <t>ds19.069</t>
  </si>
  <si>
    <t>ЗНО лимфоидной и кроветворной тканей, лекарственная терапия, взрослые (уровень 3)</t>
  </si>
  <si>
    <t>ds19.070</t>
  </si>
  <si>
    <t>ЗНО лимфоидной и кроветворной тканей, лекарственная терапия, взрослые (уровень 4)</t>
  </si>
  <si>
    <t>ds19.071</t>
  </si>
  <si>
    <t>ЗНО лимфоидной и кроветворной тканей, лекарственная терапия с применением отдельных препаратов (по перечню), взрослые (уровень 1)</t>
  </si>
  <si>
    <t>ds19.072</t>
  </si>
  <si>
    <t>ЗНО лимфоидной и кроветворной тканей, лекарственная терапия с применением отдельных препаратов (по перечню), взрослые (уровень 2)</t>
  </si>
  <si>
    <t>ds19.073</t>
  </si>
  <si>
    <t>ЗНО лимфоидной и кроветворной тканей, лекарственная терапия с применением отдельных препаратов (по перечню), взрослые (уровень 3)</t>
  </si>
  <si>
    <t>ds19.074</t>
  </si>
  <si>
    <t>ЗНО лимфоидной и кроветворной тканей, лекарственная терапия с применением отдельных препаратов (по перечню), взрослые (уровень 4)</t>
  </si>
  <si>
    <t>ds19.075</t>
  </si>
  <si>
    <t>ЗНО лимфоидной и кроветворной тканей, лекарственная терапия с применением отдельных препаратов (по перечню), взрослые (уровень 5)</t>
  </si>
  <si>
    <t>ds19.076</t>
  </si>
  <si>
    <t>ЗНО лимфоидной и кроветворной тканей, лекарственная терапия с применением отдельных препаратов (по перечню), взрослые (уровень 6)</t>
  </si>
  <si>
    <t>ds19.077</t>
  </si>
  <si>
    <t>ЗНО лимфоидной и кроветворной тканей, лекарственная терапия с применением отдельных препаратов (по перечню), взрослые (уровень 7)</t>
  </si>
  <si>
    <t>ds19.078</t>
  </si>
  <si>
    <t>ЗНО лимфоидной и кроветворной тканей, лекарственная терапия с применением отдельных препаратов (по перечню), взрослые (уровень 8)</t>
  </si>
  <si>
    <t>ds19.079</t>
  </si>
  <si>
    <t>Лучевые повреждения</t>
  </si>
  <si>
    <t>ds36.006</t>
  </si>
  <si>
    <t>Злокачественное новообразование без специального противоопухолевого лечения</t>
  </si>
  <si>
    <t>Плановые объемы оказания застрахованным лицам Владимирской области 
медицинской помощи в условиях круглосуточного стационара по профилю "онкология" на 2021 год</t>
  </si>
  <si>
    <t>случаев госпитализации</t>
  </si>
  <si>
    <t>st08.001</t>
  </si>
  <si>
    <t>st08.002</t>
  </si>
  <si>
    <t>st08.003</t>
  </si>
  <si>
    <t>st19.001</t>
  </si>
  <si>
    <t>Операции на женских половых органах при злокачественных новообразованиях (уровень 1)</t>
  </si>
  <si>
    <t>st19.002</t>
  </si>
  <si>
    <t>Операции на женских половых органах при злокачественных новообразованиях (уровень 2)</t>
  </si>
  <si>
    <t>st19.003</t>
  </si>
  <si>
    <t>Операции на женских половых органах при злокачественных новообразованиях (уровень 3)</t>
  </si>
  <si>
    <t>st19.004</t>
  </si>
  <si>
    <t>Операции на кишечнике и анальной области при злокачественных новообразованиях (уровень 1)</t>
  </si>
  <si>
    <t>st19.005</t>
  </si>
  <si>
    <t>Операции на кишечнике и анальной области при злокачественных новообразованиях (уровень 2)</t>
  </si>
  <si>
    <t>st19.006</t>
  </si>
  <si>
    <t>Операции при злокачественных новообразованиях почки и мочевыделительной системы (уровень 1)</t>
  </si>
  <si>
    <t>st19.007</t>
  </si>
  <si>
    <t>Операции при злокачественных новообразованиях почки и мочевыделительной системы (уровень 2)</t>
  </si>
  <si>
    <t>st19.008</t>
  </si>
  <si>
    <t>Операции при злокачественных новообразованиях почки и мочевыделительной системы (уровень 3)</t>
  </si>
  <si>
    <t>st19.009</t>
  </si>
  <si>
    <t>st19.010</t>
  </si>
  <si>
    <t>st19.011</t>
  </si>
  <si>
    <t>Операции при злокачественных новообразованиях кожи (уровень 3)</t>
  </si>
  <si>
    <t>st19.012</t>
  </si>
  <si>
    <t>Операции при злокачественном новообразовании щитовидной железы (уровень 1)</t>
  </si>
  <si>
    <t>st19.013</t>
  </si>
  <si>
    <t>Операции при злокачественном новообразовании щитовидной железы (уровень 2)</t>
  </si>
  <si>
    <t>st19.014</t>
  </si>
  <si>
    <t>Мастэктомия, другие операции при злокачественном новообразовании молочной железы (уровень 1)</t>
  </si>
  <si>
    <t>st19.015</t>
  </si>
  <si>
    <t>Мастэктомия, другие операции при злокачественном новообразовании молочной железы (уровень 2)</t>
  </si>
  <si>
    <t>st19.016</t>
  </si>
  <si>
    <t>Операции при злокачественном новообразовании желчного пузыря, желчных протоков (уровень 1)</t>
  </si>
  <si>
    <t>st19.017</t>
  </si>
  <si>
    <t>Операции при злокачественном новообразовании желчного пузыря, желчных протоков (уровень 2)</t>
  </si>
  <si>
    <t>st19.018</t>
  </si>
  <si>
    <t>Операции при злокачественном новообразовании пищевода, желудка (уровень 1)</t>
  </si>
  <si>
    <t>st19.019</t>
  </si>
  <si>
    <t>Операции при злокачественном новообразовании пищевода, желудка (уровень 2)</t>
  </si>
  <si>
    <t>st19.020</t>
  </si>
  <si>
    <t>Операции при злокачественном новообразовании пищевода, желудка (уровень 3)</t>
  </si>
  <si>
    <t>st19.021</t>
  </si>
  <si>
    <t>Другие операции при злокачественном новообразовании брюшной полости</t>
  </si>
  <si>
    <t>st19.022</t>
  </si>
  <si>
    <t>Операции на органе слуха, придаточных пазухах носа и верхних дыхательных путях при злокачественных новообразованиях</t>
  </si>
  <si>
    <t>st19.023</t>
  </si>
  <si>
    <t>Операции на нижних дыхательных путях и легочной ткани при злокачественных новообразованиях (уровень 1)</t>
  </si>
  <si>
    <t>st19.024</t>
  </si>
  <si>
    <t>Операции на нижних дыхательных путях и легочной ткани при злокачественных новообразованиях (уровень 2)</t>
  </si>
  <si>
    <t>st19.025</t>
  </si>
  <si>
    <t>Операции при злокачественных новообразованиях мужских половых органов (уровень 1)</t>
  </si>
  <si>
    <t>st19.026</t>
  </si>
  <si>
    <t>Операции при злокачественных новообразованиях мужских половых органов (уровень 2)</t>
  </si>
  <si>
    <t>st19.037</t>
  </si>
  <si>
    <t>Фебрильная нейтропения, агранулоцитоз вследствие проведения лекарственной терапии злокачественных новообразований</t>
  </si>
  <si>
    <t>st19.038</t>
  </si>
  <si>
    <t>st19.062</t>
  </si>
  <si>
    <t>st19.063</t>
  </si>
  <si>
    <t>st19.064</t>
  </si>
  <si>
    <t>st19.065</t>
  </si>
  <si>
    <t>st19.066</t>
  </si>
  <si>
    <t>st19.067</t>
  </si>
  <si>
    <t>st19.068</t>
  </si>
  <si>
    <t>st19.069</t>
  </si>
  <si>
    <t>st19.070</t>
  </si>
  <si>
    <t>st19.071</t>
  </si>
  <si>
    <t>st19.072</t>
  </si>
  <si>
    <t>st19.073</t>
  </si>
  <si>
    <t>st19.074</t>
  </si>
  <si>
    <t>st19.075</t>
  </si>
  <si>
    <t>st19.076</t>
  </si>
  <si>
    <t>st19.077</t>
  </si>
  <si>
    <t>st19.078</t>
  </si>
  <si>
    <t>st19.079</t>
  </si>
  <si>
    <t>st19.080</t>
  </si>
  <si>
    <t>st19.081</t>
  </si>
  <si>
    <t>st19.082</t>
  </si>
  <si>
    <t>st19.083</t>
  </si>
  <si>
    <t>st19.084</t>
  </si>
  <si>
    <t>st19.085</t>
  </si>
  <si>
    <t>st19.086</t>
  </si>
  <si>
    <t>st19.087</t>
  </si>
  <si>
    <t>st19.088</t>
  </si>
  <si>
    <t>Лучевая терапия в сочетании с лекарственной терапией (уровень 6)</t>
  </si>
  <si>
    <t>st19.089</t>
  </si>
  <si>
    <t>Лучевая терапия в сочетании с лекарственной терапией (уровень 7)</t>
  </si>
  <si>
    <t>st19.090</t>
  </si>
  <si>
    <t>st19.091</t>
  </si>
  <si>
    <t>st19.092</t>
  </si>
  <si>
    <t>st19.093</t>
  </si>
  <si>
    <t>st19.094</t>
  </si>
  <si>
    <t>st19.095</t>
  </si>
  <si>
    <t>st19.096</t>
  </si>
  <si>
    <t>st19.097</t>
  </si>
  <si>
    <t>st19.098</t>
  </si>
  <si>
    <t>st19.099</t>
  </si>
  <si>
    <t>st19.100</t>
  </si>
  <si>
    <t>st19.101</t>
  </si>
  <si>
    <t>st19.102</t>
  </si>
  <si>
    <t>st19.103</t>
  </si>
  <si>
    <t>st19.104</t>
  </si>
  <si>
    <t>Эвисцерация малого таза при лучевых повреждениях</t>
  </si>
  <si>
    <t>st27.014</t>
  </si>
  <si>
    <t>Госпитализация в диагностических целях с постановкой/ подтверждением диагноза злокачественного новообразования</t>
  </si>
  <si>
    <t>st36.012</t>
  </si>
  <si>
    <t>Плановые объемы оказания застрахованным лицам Владимирской области 
медицинской помощи в условиях круглосуточного стационара по профилю "медицинская реабилитация" на 2021 год</t>
  </si>
  <si>
    <t>st37.001</t>
  </si>
  <si>
    <t>Медицинская реабилитация пациентов с заболеваниями центральной нервной системы (3 балла по ШРМ)</t>
  </si>
  <si>
    <t>st37.002</t>
  </si>
  <si>
    <t>Медицинская реабилитация пациентов с заболеваниями центральной нервной системы (4 балла по ШРМ)</t>
  </si>
  <si>
    <t>st37.003</t>
  </si>
  <si>
    <t>Медицинская реабилитация пациентов с заболеваниями центральной нервной системы (5 баллов по ШРМ)</t>
  </si>
  <si>
    <t>st37.004</t>
  </si>
  <si>
    <t>Медицинская реабилитация пациентов с заболеваниями центральной нервной системы (6 баллов по ШРМ)</t>
  </si>
  <si>
    <t>st37.005</t>
  </si>
  <si>
    <t>Медицинская реабилитация пациентов с заболеваниями опорно-двигательного аппарата и периферической нервной системы (3 балла по ШРМ)</t>
  </si>
  <si>
    <t>st37.006</t>
  </si>
  <si>
    <t>Медицинская реабилитация пациентов с заболеваниями опорно-двигательного аппарата и периферической нервной системы (4 балла по ШРМ)</t>
  </si>
  <si>
    <t>st37.007</t>
  </si>
  <si>
    <t>Медицинская реабилитация пациентов с заболеваниями опорно-двигательного аппарата и периферической нервной системы (5 баллов по ШРМ)</t>
  </si>
  <si>
    <t>st37.008</t>
  </si>
  <si>
    <t>Медицинская кардиореабилитация (3 балла по ШРМ)</t>
  </si>
  <si>
    <t>st37.009</t>
  </si>
  <si>
    <t>Медицинская кардиореабилитация (4 балла по ШРМ)</t>
  </si>
  <si>
    <t>st37.010</t>
  </si>
  <si>
    <t>Медицинская кардиореабилитация (5 баллов по ШРМ)</t>
  </si>
  <si>
    <t>st37.011</t>
  </si>
  <si>
    <t>Медицинская реабилитация при других соматических заболеваниях (3 балла по ШРМ)</t>
  </si>
  <si>
    <t>st37.012</t>
  </si>
  <si>
    <t>Медицинская реабилитация при других соматических заболеваниях (4 балла по ШРМ)</t>
  </si>
  <si>
    <t>st37.013</t>
  </si>
  <si>
    <t>Медицинская реабилитация при других соматических заболеваниях (5 баллов по ШРМ)</t>
  </si>
  <si>
    <t>st37.014</t>
  </si>
  <si>
    <t>Медицинская реабилитация детей, перенесших заболевания перинатального периода</t>
  </si>
  <si>
    <t>st37.015</t>
  </si>
  <si>
    <t>Медицинская реабилитация детей с нарушениями слуха без замены речевого процессора системы кохлеарной имплантации</t>
  </si>
  <si>
    <t>st37.016</t>
  </si>
  <si>
    <t>Медицинская реабилитация детей с онкологическими, гематологическими и иммунологическими заболеваниями в тяжелых формах продолжительного течения</t>
  </si>
  <si>
    <t>st37.017</t>
  </si>
  <si>
    <t>Медицинская реабилитация детей с поражениями центральной нервной системы</t>
  </si>
  <si>
    <t>st37.018</t>
  </si>
  <si>
    <t>Медицинская реабилитация детей, после хирургической коррекции врожденных пороков развития органов и систем</t>
  </si>
  <si>
    <t>st37.019</t>
  </si>
  <si>
    <t>Медицинская реабилитация после онкоортопедических операций</t>
  </si>
  <si>
    <t>st37.020</t>
  </si>
  <si>
    <t>Медицинская реабилитация по поводу постмастэктомического синдрома в онкологии</t>
  </si>
  <si>
    <t>st37.021</t>
  </si>
  <si>
    <t>Медицинская реабилитация после перенесенной коронавирусной инфекции COVID-19 (3 балла по ШРМ)</t>
  </si>
  <si>
    <t>st37.022</t>
  </si>
  <si>
    <t>Медицинская реабилитация после перенесенной коронавирусной инфекции COVID-19 (4 балла по ШРМ)</t>
  </si>
  <si>
    <t>st37.023</t>
  </si>
  <si>
    <t>Медицинская реабилитация после перенесенной коронавирусной инфекции COVID-19 (5 баллов по ШРМ)</t>
  </si>
  <si>
    <t>Плановые объемы бесплатного оказания застрахованным лицам Владимирской области 
высокотехнологичной медицинской помощи на 2021 год</t>
  </si>
  <si>
    <t>№ группы ВМП</t>
  </si>
  <si>
    <t>Наименование вида ВМП</t>
  </si>
  <si>
    <t>Коды по МКБ-10</t>
  </si>
  <si>
    <t>Модель пациента</t>
  </si>
  <si>
    <t>Вид лечения</t>
  </si>
  <si>
    <t>Метод лечения</t>
  </si>
  <si>
    <t>Норматив финансовых затрат на единицу объема, руб.</t>
  </si>
  <si>
    <t xml:space="preserve">Установлено комиссией </t>
  </si>
  <si>
    <t>объемы</t>
  </si>
  <si>
    <t>стоимость, руб.</t>
  </si>
  <si>
    <t>Абдоминальная хирургия</t>
  </si>
  <si>
    <t>1.</t>
  </si>
  <si>
    <t>Микрохирургические, расширенные, комбинированные и реконструктивно-пластические операции на поджелудочной железе, в том числе лапароскопически ассистированные операции</t>
  </si>
  <si>
    <r>
      <rPr>
        <rFont val="Times New Roman"/>
        <color theme="1"/>
        <sz val="9.0"/>
      </rPr>
      <t>K86.0</t>
    </r>
    <r>
      <rPr>
        <rFont val="Times New Roman"/>
        <color theme="1"/>
        <sz val="9.0"/>
      </rPr>
      <t xml:space="preserve"> - </t>
    </r>
    <r>
      <rPr>
        <rFont val="Times New Roman"/>
        <color theme="1"/>
        <sz val="9.0"/>
      </rPr>
      <t>K86.8</t>
    </r>
  </si>
  <si>
    <t>заболевания поджелудочной железы</t>
  </si>
  <si>
    <t>хирургическое лечение</t>
  </si>
  <si>
    <t>резекция поджелудочной железы субтотальная</t>
  </si>
  <si>
    <t>наложение гепатикоеюноанастомоза</t>
  </si>
  <si>
    <t>резекция поджелудочной железы эндоскопическая</t>
  </si>
  <si>
    <t>дистальная резекция поджелудочной железы с сохранением селезенки</t>
  </si>
  <si>
    <t>дистальная резекция поджелудочной железы со спленэктомией</t>
  </si>
  <si>
    <t>срединная резекция поджелудочной железы (атипичная резекция)</t>
  </si>
  <si>
    <t>панкреатодуоденальная резекция с резекцией желудка</t>
  </si>
  <si>
    <t>субтотальная резекция головки поджелудочной железы продольная панкреатоеюностомия</t>
  </si>
  <si>
    <t>Микрохирургические и реконструктивно-пластические операции на печени, желчных протоках и сосудах печени, в том числе эндоваскулярные операции на сосудах печени и реконструктивные операции на сосудах системы воротной вены, стентирование внутри- и внепеченочных желчных протоков</t>
  </si>
  <si>
    <r>
      <rPr>
        <rFont val="Times New Roman"/>
        <color theme="1"/>
        <sz val="9.0"/>
      </rPr>
      <t>D18.0</t>
    </r>
    <r>
      <rPr>
        <rFont val="Times New Roman"/>
        <color theme="1"/>
        <sz val="9.0"/>
      </rPr>
      <t xml:space="preserve">, </t>
    </r>
    <r>
      <rPr>
        <rFont val="Times New Roman"/>
        <color theme="1"/>
        <sz val="9.0"/>
      </rPr>
      <t>D13.4</t>
    </r>
    <r>
      <rPr>
        <rFont val="Times New Roman"/>
        <color theme="1"/>
        <sz val="9.0"/>
      </rPr>
      <t xml:space="preserve">, </t>
    </r>
    <r>
      <rPr>
        <rFont val="Times New Roman"/>
        <color theme="1"/>
        <sz val="9.0"/>
      </rPr>
      <t>D13.5</t>
    </r>
    <r>
      <rPr>
        <rFont val="Times New Roman"/>
        <color theme="1"/>
        <sz val="9.0"/>
      </rPr>
      <t xml:space="preserve">, </t>
    </r>
    <r>
      <rPr>
        <rFont val="Times New Roman"/>
        <color theme="1"/>
        <sz val="9.0"/>
      </rPr>
      <t>B67.0</t>
    </r>
    <r>
      <rPr>
        <rFont val="Times New Roman"/>
        <color theme="1"/>
        <sz val="9.0"/>
      </rPr>
      <t xml:space="preserve">, </t>
    </r>
    <r>
      <rPr>
        <rFont val="Times New Roman"/>
        <color theme="1"/>
        <sz val="9.0"/>
      </rPr>
      <t>K76.6</t>
    </r>
    <r>
      <rPr>
        <rFont val="Times New Roman"/>
        <color theme="1"/>
        <sz val="9.0"/>
      </rPr>
      <t xml:space="preserve">, </t>
    </r>
    <r>
      <rPr>
        <rFont val="Times New Roman"/>
        <color theme="1"/>
        <sz val="9.0"/>
      </rPr>
      <t>K76.8</t>
    </r>
    <r>
      <rPr>
        <rFont val="Times New Roman"/>
        <color theme="1"/>
        <sz val="9.0"/>
      </rPr>
      <t xml:space="preserve">, </t>
    </r>
    <r>
      <rPr>
        <rFont val="Times New Roman"/>
        <color theme="1"/>
        <sz val="9.0"/>
      </rPr>
      <t>Q26.5</t>
    </r>
    <r>
      <rPr>
        <rFont val="Times New Roman"/>
        <color theme="1"/>
        <sz val="9.0"/>
      </rPr>
      <t xml:space="preserve">, </t>
    </r>
    <r>
      <rPr>
        <rFont val="Times New Roman"/>
        <color theme="1"/>
        <sz val="9.0"/>
      </rPr>
      <t>I85.0</t>
    </r>
  </si>
  <si>
    <t>заболевания, врожденные аномалии печени, желчных протоков, воротной вены. Новообразования печени. Новообразования внутрипеченочных желчных протоков. Новообразования внепеченочных желчных протоков. Новообразования желчного пузыря. Инвазия печени, вызванная эхинококком</t>
  </si>
  <si>
    <t>резекция печени с использованием лапароскопической техники</t>
  </si>
  <si>
    <t>резекция одного сегмента печени</t>
  </si>
  <si>
    <t>резекция сегмента (сегментов) печени с реконструктивно-пластическим компонентом</t>
  </si>
  <si>
    <t>резекция печени атипичная</t>
  </si>
  <si>
    <t>эмболизация печени с использованием лекарственных средств</t>
  </si>
  <si>
    <t>резекция сегмента (сегментов) печени комбинированная с ангиопластикой</t>
  </si>
  <si>
    <t>абляция при новообразованиях печени</t>
  </si>
  <si>
    <t>Реконструктивно-пластические, в том числе лапароскопически ассистированные операции на тонкой, толстой кишке и промежности</t>
  </si>
  <si>
    <r>
      <rPr>
        <rFont val="Times New Roman"/>
        <color theme="1"/>
        <sz val="9.0"/>
      </rPr>
      <t>D12.6</t>
    </r>
    <r>
      <rPr>
        <rFont val="Times New Roman"/>
        <color theme="1"/>
        <sz val="9.0"/>
      </rPr>
      <t xml:space="preserve">, </t>
    </r>
    <r>
      <rPr>
        <rFont val="Times New Roman"/>
        <color theme="1"/>
        <sz val="9.0"/>
      </rPr>
      <t>K60.4</t>
    </r>
    <r>
      <rPr>
        <rFont val="Times New Roman"/>
        <color theme="1"/>
        <sz val="9.0"/>
      </rPr>
      <t xml:space="preserve">, </t>
    </r>
    <r>
      <rPr>
        <rFont val="Times New Roman"/>
        <color theme="1"/>
        <sz val="9.0"/>
      </rPr>
      <t>N82.2</t>
    </r>
    <r>
      <rPr>
        <rFont val="Times New Roman"/>
        <color theme="1"/>
        <sz val="9.0"/>
      </rPr>
      <t xml:space="preserve">, </t>
    </r>
    <r>
      <rPr>
        <rFont val="Times New Roman"/>
        <color theme="1"/>
        <sz val="9.0"/>
      </rPr>
      <t>N82.3</t>
    </r>
    <r>
      <rPr>
        <rFont val="Times New Roman"/>
        <color theme="1"/>
        <sz val="9.0"/>
      </rPr>
      <t xml:space="preserve">, </t>
    </r>
    <r>
      <rPr>
        <rFont val="Times New Roman"/>
        <color theme="1"/>
        <sz val="9.0"/>
      </rPr>
      <t>N82.4</t>
    </r>
    <r>
      <rPr>
        <rFont val="Times New Roman"/>
        <color theme="1"/>
        <sz val="9.0"/>
      </rPr>
      <t xml:space="preserve">, </t>
    </r>
    <r>
      <rPr>
        <rFont val="Times New Roman"/>
        <color theme="1"/>
        <sz val="9.0"/>
      </rPr>
      <t>K57.2</t>
    </r>
    <r>
      <rPr>
        <rFont val="Times New Roman"/>
        <color theme="1"/>
        <sz val="9.0"/>
      </rPr>
      <t xml:space="preserve">, </t>
    </r>
    <r>
      <rPr>
        <rFont val="Times New Roman"/>
        <color theme="1"/>
        <sz val="9.0"/>
      </rPr>
      <t>K59.3</t>
    </r>
    <r>
      <rPr>
        <rFont val="Times New Roman"/>
        <color theme="1"/>
        <sz val="9.0"/>
      </rPr>
      <t xml:space="preserve">, </t>
    </r>
    <r>
      <rPr>
        <rFont val="Times New Roman"/>
        <color theme="1"/>
        <sz val="9.0"/>
      </rPr>
      <t>Q43.1</t>
    </r>
    <r>
      <rPr>
        <rFont val="Times New Roman"/>
        <color theme="1"/>
        <sz val="9.0"/>
      </rPr>
      <t xml:space="preserve">, </t>
    </r>
    <r>
      <rPr>
        <rFont val="Times New Roman"/>
        <color theme="1"/>
        <sz val="9.0"/>
      </rPr>
      <t>Q43.2</t>
    </r>
    <r>
      <rPr>
        <rFont val="Times New Roman"/>
        <color theme="1"/>
        <sz val="9.0"/>
      </rPr>
      <t xml:space="preserve">, </t>
    </r>
    <r>
      <rPr>
        <rFont val="Times New Roman"/>
        <color theme="1"/>
        <sz val="9.0"/>
      </rPr>
      <t>Q43.3</t>
    </r>
    <r>
      <rPr>
        <rFont val="Times New Roman"/>
        <color theme="1"/>
        <sz val="9.0"/>
      </rPr>
      <t xml:space="preserve">, </t>
    </r>
    <r>
      <rPr>
        <rFont val="Times New Roman"/>
        <color theme="1"/>
        <sz val="9.0"/>
      </rPr>
      <t>Q52.2</t>
    </r>
    <r>
      <rPr>
        <rFont val="Times New Roman"/>
        <color theme="1"/>
        <sz val="9.0"/>
      </rPr>
      <t xml:space="preserve">; </t>
    </r>
    <r>
      <rPr>
        <rFont val="Times New Roman"/>
        <color theme="1"/>
        <sz val="9.0"/>
      </rPr>
      <t>K59.0</t>
    </r>
    <r>
      <rPr>
        <rFont val="Times New Roman"/>
        <color theme="1"/>
        <sz val="9.0"/>
      </rPr>
      <t xml:space="preserve">, </t>
    </r>
    <r>
      <rPr>
        <rFont val="Times New Roman"/>
        <color theme="1"/>
        <sz val="9.0"/>
      </rPr>
      <t>K59.3</t>
    </r>
    <r>
      <rPr>
        <rFont val="Times New Roman"/>
        <color theme="1"/>
        <sz val="9.0"/>
      </rPr>
      <t xml:space="preserve">; </t>
    </r>
    <r>
      <rPr>
        <rFont val="Times New Roman"/>
        <color theme="1"/>
        <sz val="9.0"/>
      </rPr>
      <t>Z93.2</t>
    </r>
    <r>
      <rPr>
        <rFont val="Times New Roman"/>
        <color theme="1"/>
        <sz val="9.0"/>
      </rPr>
      <t xml:space="preserve">, </t>
    </r>
    <r>
      <rPr>
        <rFont val="Times New Roman"/>
        <color theme="1"/>
        <sz val="9.0"/>
      </rPr>
      <t>Z93.3</t>
    </r>
    <r>
      <rPr>
        <rFont val="Times New Roman"/>
        <color theme="1"/>
        <sz val="9.0"/>
      </rPr>
      <t xml:space="preserve">, </t>
    </r>
    <r>
      <rPr>
        <rFont val="Times New Roman"/>
        <color theme="1"/>
        <sz val="9.0"/>
      </rPr>
      <t>K55.2</t>
    </r>
    <r>
      <rPr>
        <rFont val="Times New Roman"/>
        <color theme="1"/>
        <sz val="9.0"/>
      </rPr>
      <t xml:space="preserve">, </t>
    </r>
    <r>
      <rPr>
        <rFont val="Times New Roman"/>
        <color theme="1"/>
        <sz val="9.0"/>
      </rPr>
      <t>K51</t>
    </r>
    <r>
      <rPr>
        <rFont val="Times New Roman"/>
        <color theme="1"/>
        <sz val="9.0"/>
      </rPr>
      <t xml:space="preserve">, </t>
    </r>
    <r>
      <rPr>
        <rFont val="Times New Roman"/>
        <color theme="1"/>
        <sz val="9.0"/>
      </rPr>
      <t>K50.0</t>
    </r>
    <r>
      <rPr>
        <rFont val="Times New Roman"/>
        <color theme="1"/>
        <sz val="9.0"/>
      </rPr>
      <t xml:space="preserve">, </t>
    </r>
    <r>
      <rPr>
        <rFont val="Times New Roman"/>
        <color theme="1"/>
        <sz val="9.0"/>
      </rPr>
      <t>K50.1</t>
    </r>
    <r>
      <rPr>
        <rFont val="Times New Roman"/>
        <color theme="1"/>
        <sz val="9.0"/>
      </rPr>
      <t xml:space="preserve">, </t>
    </r>
    <r>
      <rPr>
        <rFont val="Times New Roman"/>
        <color theme="1"/>
        <sz val="9.0"/>
      </rPr>
      <t>K50.8</t>
    </r>
    <r>
      <rPr>
        <rFont val="Times New Roman"/>
        <color theme="1"/>
        <sz val="9.0"/>
      </rPr>
      <t xml:space="preserve">, </t>
    </r>
    <r>
      <rPr>
        <rFont val="Times New Roman"/>
        <color theme="1"/>
        <sz val="9.0"/>
      </rPr>
      <t>K57.2</t>
    </r>
    <r>
      <rPr>
        <rFont val="Times New Roman"/>
        <color theme="1"/>
        <sz val="9.0"/>
      </rPr>
      <t xml:space="preserve">, </t>
    </r>
    <r>
      <rPr>
        <rFont val="Times New Roman"/>
        <color theme="1"/>
        <sz val="9.0"/>
      </rPr>
      <t>K62.3</t>
    </r>
    <r>
      <rPr>
        <rFont val="Times New Roman"/>
        <color theme="1"/>
        <sz val="9.0"/>
      </rPr>
      <t xml:space="preserve">, </t>
    </r>
    <r>
      <rPr>
        <rFont val="Times New Roman"/>
        <color theme="1"/>
        <sz val="9.0"/>
      </rPr>
      <t>K62.8</t>
    </r>
  </si>
  <si>
    <t>семейный аденоматоз толстой кишки, тотальное поражение всех отделов толстой кишки полипами</t>
  </si>
  <si>
    <t>реконструктивно-пластическая операция по восстановлению непрерывности кишечника - закрытие стомы с формированием анастомоза</t>
  </si>
  <si>
    <t>колэктомия с резекцией прямой кишки, мукозэктомией прямой кишки, с формированием тонкокишечного резервуара, илеоректального анастомоза, илеостомия, субтотальная резекция ободочной кишки с брюшно-анальной резекцией прямой кишки и низведением правых отделов ободочной кишки в анальный канал</t>
  </si>
  <si>
    <t>свищ прямой кишки 3 - 4 степени сложности</t>
  </si>
  <si>
    <t>иссечение свища, пластика свищевого отверстия полнослойным лоскутом стенки прямой кишки - сегментарная проктопластика, пластика анальных сфинктеров</t>
  </si>
  <si>
    <t>ректовагинальный (коловагинальный) свищ</t>
  </si>
  <si>
    <t>иссечение свища с пластикой внутреннего свищевого отверстия сегментом прямой или ободочной кишки</t>
  </si>
  <si>
    <t>дивертикулярная болезнь ободочной кишки, осложненное течение</t>
  </si>
  <si>
    <t>резекция ободочной кишки, в том числе с ликвидацией свища</t>
  </si>
  <si>
    <t>мегадолихоколон, рецидивирующие завороты сигмовидной кишки</t>
  </si>
  <si>
    <t>резекция ободочной кишки с аппендэктомией, разворотом кишки на 180 градусов, формированием асцендо-ректального анастомоза</t>
  </si>
  <si>
    <t>болезнь Гиршпрунга, мегадолихосигма</t>
  </si>
  <si>
    <t>резекция ободочной кишки с формированием наданального конце-бокового колоректального анастомоза</t>
  </si>
  <si>
    <t>хронический толстокишечный стаз в стадии декомпенсации</t>
  </si>
  <si>
    <t>колостома, илеостома, еюностома, состояние после обструктивной резекции ободочной кишки</t>
  </si>
  <si>
    <t>реконструктивно-восстановительная операция по восстановлению непрерывности кишечника с ликвидацией стомы, формированием анастомоза</t>
  </si>
  <si>
    <t>врожденная ангиодисплазия толстой кишки</t>
  </si>
  <si>
    <t>резекция пораженных отделов ободочной и (или) прямой кишки</t>
  </si>
  <si>
    <t>язвенный колит, тотальное поражение, хроническое непрерывное течение, тяжелая гормонозависимая или гормонорезистентная форма</t>
  </si>
  <si>
    <t>колпроктэктомия с формированием резервуарного анастомоза, илеостомия</t>
  </si>
  <si>
    <t>колэктомия с брюшно-анальной резекцией прямой кишки, илеостомия</t>
  </si>
  <si>
    <t>резекция оставшихся отделов ободочной и прямой кишки, илеостомия</t>
  </si>
  <si>
    <t>болезнь Крона тонкой, толстой кишки и в форме илеоколита, осложненное течение, тяжелая гормонозависимая или гормонорезистентная форма</t>
  </si>
  <si>
    <t>резекция пораженного участка тонкой и (или) толстой кишки, в том числе с формированием анастомоза, илеостомия (колостомия)</t>
  </si>
  <si>
    <t>2.</t>
  </si>
  <si>
    <t>Хирургическое лечение новообразований надпочечников и забрюшинного пространства</t>
  </si>
  <si>
    <r>
      <rPr>
        <rFont val="Times New Roman"/>
        <color theme="1"/>
        <sz val="9.0"/>
      </rPr>
      <t xml:space="preserve">E27.5, </t>
    </r>
    <r>
      <rPr>
        <rFont val="Times New Roman"/>
        <color theme="1"/>
        <sz val="9.0"/>
      </rPr>
      <t>D35.0</t>
    </r>
    <r>
      <rPr>
        <rFont val="Times New Roman"/>
        <color theme="1"/>
        <sz val="9.0"/>
      </rPr>
      <t xml:space="preserve">, </t>
    </r>
    <r>
      <rPr>
        <rFont val="Times New Roman"/>
        <color theme="1"/>
        <sz val="9.0"/>
      </rPr>
      <t>D48.3</t>
    </r>
    <r>
      <rPr>
        <rFont val="Times New Roman"/>
        <color theme="1"/>
        <sz val="9.0"/>
      </rPr>
      <t xml:space="preserve">, </t>
    </r>
    <r>
      <rPr>
        <rFont val="Times New Roman"/>
        <color theme="1"/>
        <sz val="9.0"/>
      </rPr>
      <t>E26.0</t>
    </r>
    <r>
      <rPr>
        <rFont val="Times New Roman"/>
        <color theme="1"/>
        <sz val="9.0"/>
      </rPr>
      <t xml:space="preserve">, </t>
    </r>
    <r>
      <rPr>
        <rFont val="Times New Roman"/>
        <color theme="1"/>
        <sz val="9.0"/>
      </rPr>
      <t>E24</t>
    </r>
  </si>
  <si>
    <t>новообразования надпочечников и забрюшинного пространства заболевания надпочечников гиперальдостеронизм гиперкортицизм. Синдром Иценко - Кушинга (кортикостерома)</t>
  </si>
  <si>
    <t>односторонняя адреналэктомия открытым доступом (лапаротомия, люмботомия, торакофренолапаротомия)</t>
  </si>
  <si>
    <t>удаление параганглиомы открытым доступом (лапаротомия, люмботомия, торакофренолапаротомия)</t>
  </si>
  <si>
    <t>эндоскопическое удаление параганглиомы аортокавальная лимфаденэктомия лапаротомным доступом</t>
  </si>
  <si>
    <t>эндоскопическая адреналэктомия с опухолью</t>
  </si>
  <si>
    <t>двусторонняя эндоскопическая адреналэктомия, двусторонняя эндоскопическая адреналэктомия с опухолями, аортокавальная лимфаденэктомия эндоскопическая</t>
  </si>
  <si>
    <t>удаление неорганной забрюшинной опухоли</t>
  </si>
  <si>
    <t>Акушерство и гинекология</t>
  </si>
  <si>
    <t>3.</t>
  </si>
  <si>
    <t>Комплексное лечение при привычном невынашивании беременности, вызванном тромбофилическими мутациями, антифосфолипидным синдромом, резус-сенсибилизацией, с применением химиотерапевтических, генно-инженерных, биологических, онтогенетических, молекулярно-генетических и иммуногенетических методов коррекции</t>
  </si>
  <si>
    <r>
      <rPr>
        <rFont val="Times New Roman"/>
        <color theme="1"/>
        <sz val="9.0"/>
      </rPr>
      <t>O36.0</t>
    </r>
    <r>
      <rPr>
        <rFont val="Times New Roman"/>
        <color theme="1"/>
        <sz val="9.0"/>
      </rPr>
      <t xml:space="preserve">, </t>
    </r>
    <r>
      <rPr>
        <rFont val="Times New Roman"/>
        <color theme="1"/>
        <sz val="9.0"/>
      </rPr>
      <t>O36.1</t>
    </r>
  </si>
  <si>
    <t>привычный выкидыш, сопровождающийся резус-иммунизацией</t>
  </si>
  <si>
    <t>терапевтическое лечение</t>
  </si>
  <si>
    <t>терапия с использованием генно-инженерных лекарственных препаратов с последующим введением иммуноглобулинов под контролем молекулярных диагностических методик, иммуноферментных, гемостазиологических методов исследования</t>
  </si>
  <si>
    <t>O28.0</t>
  </si>
  <si>
    <t>привычный выкидыш, обусловленный сочетанной тромбофилией (антифосфолипидный синдром и врожденная тромбофилия) с гибелью плода или тромбозом при предыдущей беременности</t>
  </si>
  <si>
    <t>Хирургическое органосохраняющее лечение женщин с несостоятельностью мышц тазового дна, опущением и выпадением органов малого таза, а также в сочетании со стрессовым недержанием мочи, соединительно-тканными заболеваниями, включая реконструктивно-пластические операции (сакровагинопексию с лапароскопической ассистенцией, оперативные вмешательства с использованием сетчатых протезов)</t>
  </si>
  <si>
    <r>
      <rPr>
        <rFont val="Times New Roman"/>
        <color theme="1"/>
        <sz val="9.0"/>
      </rPr>
      <t>N81</t>
    </r>
    <r>
      <rPr>
        <rFont val="Times New Roman"/>
        <color theme="1"/>
        <sz val="9.0"/>
      </rPr>
      <t xml:space="preserve">, </t>
    </r>
    <r>
      <rPr>
        <rFont val="Times New Roman"/>
        <color theme="1"/>
        <sz val="9.0"/>
      </rPr>
      <t>N88.4</t>
    </r>
    <r>
      <rPr>
        <rFont val="Times New Roman"/>
        <color theme="1"/>
        <sz val="9.0"/>
      </rPr>
      <t xml:space="preserve">, </t>
    </r>
    <r>
      <rPr>
        <rFont val="Times New Roman"/>
        <color theme="1"/>
        <sz val="9.0"/>
      </rPr>
      <t>N88.1</t>
    </r>
  </si>
  <si>
    <t>цистоцеле, неполное и полное опущение матки и стенок влагалища, ректоцеле, гипертрофия и элонгация шейки матки у пациенток репродуктивного возраста</t>
  </si>
  <si>
    <t>операции эндоскопическим, влагалищным и абдоминальным доступом и их сочетание в различной комбинации (слинговая операция(TVT-0, TVT, TOT) с использованием имплантатов)</t>
  </si>
  <si>
    <t>операции эндоскопическим, влагалищным и абдоминальным доступом и их сочетание в различной комбинации (промонтофиксация матки или культи влагалища с использованием синтетических сеток)</t>
  </si>
  <si>
    <t>операции эндоскопическим, влагалищным и абдоминальным доступом и их сочетание в различной комбинации (укрепление связочного аппарата матки лапароскопическим доступом)</t>
  </si>
  <si>
    <t>операции эндоскопическим, влагалищным и абдоминальным доступом и их сочетание в различной комбинации (пластика сфинктера прямой кишки)</t>
  </si>
  <si>
    <t>операции эндоскопическим, влагалищным и абдоминальным доступом и их сочетание в различной комбинации (пластика шейки матки)</t>
  </si>
  <si>
    <t>N99.3</t>
  </si>
  <si>
    <t>выпадение стенок влагалища после экстирпации матки</t>
  </si>
  <si>
    <t>операции эндоскопическим, влагалищным и абдоминальным доступом и их сочетание в различной комбинации (промонтофиксация культи влагалища, слинговая операция (TVT-0, TVT, TOT) с использованием имплантатов)</t>
  </si>
  <si>
    <t>N39.4</t>
  </si>
  <si>
    <t>стрессовое недержание мочи в сочетании с опущением и (или) выпадением органов малого таза</t>
  </si>
  <si>
    <t>слинговые операции (TVT-0, TVT, TOT) с использованием имплантатов</t>
  </si>
  <si>
    <t>4.</t>
  </si>
  <si>
    <t>Хирургическое органосохраняющее и реконструктивно-пластическое лечение распространенных форм гигантских опухолей гениталий, смежных органов малого таза и других органов брюшной полости у женщин с использованием лапароскопического и комбинированного доступов</t>
  </si>
  <si>
    <r>
      <rPr>
        <rFont val="Times New Roman"/>
        <color theme="1"/>
        <sz val="9.0"/>
      </rPr>
      <t>D26</t>
    </r>
    <r>
      <rPr>
        <rFont val="Times New Roman"/>
        <color theme="1"/>
        <sz val="9.0"/>
      </rPr>
      <t xml:space="preserve">, </t>
    </r>
    <r>
      <rPr>
        <rFont val="Times New Roman"/>
        <color theme="1"/>
        <sz val="9.0"/>
      </rPr>
      <t>D27</t>
    </r>
    <r>
      <rPr>
        <rFont val="Times New Roman"/>
        <color theme="1"/>
        <sz val="9.0"/>
      </rPr>
      <t xml:space="preserve">, </t>
    </r>
    <r>
      <rPr>
        <rFont val="Times New Roman"/>
        <color theme="1"/>
        <sz val="9.0"/>
      </rPr>
      <t>D28</t>
    </r>
    <r>
      <rPr>
        <rFont val="Times New Roman"/>
        <color theme="1"/>
        <sz val="9.0"/>
      </rPr>
      <t xml:space="preserve">, </t>
    </r>
    <r>
      <rPr>
        <rFont val="Times New Roman"/>
        <color theme="1"/>
        <sz val="9.0"/>
      </rPr>
      <t>D25</t>
    </r>
  </si>
  <si>
    <t>доброкачественная опухоль шейки матки, а также гигантская (от 8 см и более) доброкачественная опухоль яичника, вульвы у женщин репродуктивного возраста. Гигантская миома матки у женщин репродуктивного возраста</t>
  </si>
  <si>
    <t>удаление опухоли в пределах здоровых тканей с использованием лапароскопического и комбинированного доступа, с иммуногистохимическим исследованием удаленных тканей</t>
  </si>
  <si>
    <t>5.</t>
  </si>
  <si>
    <t>Поликомпонентная терапия при язвенном колите и болезни Крона 3 и 4 степени активности, гормонозависимых и гормонорезистентных формах, тяжелой форме целиакии химиотерапевтическими и генно-инженерными биологическими лекарственными препаратами под контролем иммунологических, морфологических, гистохимических инструментальных исследований</t>
  </si>
  <si>
    <r>
      <rPr>
        <rFont val="Times New Roman"/>
        <color theme="1"/>
        <sz val="9.0"/>
      </rPr>
      <t>K50</t>
    </r>
    <r>
      <rPr>
        <rFont val="Times New Roman"/>
        <color theme="1"/>
        <sz val="9.0"/>
      </rPr>
      <t xml:space="preserve">, </t>
    </r>
    <r>
      <rPr>
        <rFont val="Times New Roman"/>
        <color theme="1"/>
        <sz val="9.0"/>
      </rPr>
      <t>K51</t>
    </r>
    <r>
      <rPr>
        <rFont val="Times New Roman"/>
        <color theme="1"/>
        <sz val="9.0"/>
      </rPr>
      <t xml:space="preserve">, </t>
    </r>
    <r>
      <rPr>
        <rFont val="Times New Roman"/>
        <color theme="1"/>
        <sz val="9.0"/>
      </rPr>
      <t>K90.0</t>
    </r>
  </si>
  <si>
    <t>язвенный колит и болезнь Крона 3 и 4 степени активности, гормонозависимые и гормонорезистентные формы. Тяжелые формы целиакии</t>
  </si>
  <si>
    <t>поликомпонентная терапия химиотерапевтическими и генно-инженерными биологическими лекарственными препаратами под контролем иммунологических, морфологических, гистохимических инструментальных исследований</t>
  </si>
  <si>
    <t>Поликомпонентная терапия при аутоиммунном перекресте с применением химиотерапевтических, генно-инженерных биологических и противовирусных лекарственных препаратов под контролем иммунологических, морфологических, гистохимических инструментальных исследований (включая магнитно-резонансную холангиографию)</t>
  </si>
  <si>
    <r>
      <rPr>
        <rFont val="Times New Roman"/>
        <color theme="1"/>
        <sz val="9.0"/>
      </rPr>
      <t>K73.2</t>
    </r>
    <r>
      <rPr>
        <rFont val="Times New Roman"/>
        <color theme="1"/>
        <sz val="9.0"/>
      </rPr>
      <t xml:space="preserve">, </t>
    </r>
    <r>
      <rPr>
        <rFont val="Times New Roman"/>
        <color theme="1"/>
        <sz val="9.0"/>
      </rPr>
      <t>K74.3</t>
    </r>
    <r>
      <rPr>
        <rFont val="Times New Roman"/>
        <color theme="1"/>
        <sz val="9.0"/>
      </rPr>
      <t xml:space="preserve">, </t>
    </r>
    <r>
      <rPr>
        <rFont val="Times New Roman"/>
        <color theme="1"/>
        <sz val="9.0"/>
      </rPr>
      <t>K83.0</t>
    </r>
    <r>
      <rPr>
        <rFont val="Times New Roman"/>
        <color theme="1"/>
        <sz val="9.0"/>
      </rPr>
      <t xml:space="preserve">, </t>
    </r>
    <r>
      <rPr>
        <rFont val="Times New Roman"/>
        <color theme="1"/>
        <sz val="9.0"/>
      </rPr>
      <t>B18.0</t>
    </r>
    <r>
      <rPr>
        <rFont val="Times New Roman"/>
        <color theme="1"/>
        <sz val="9.0"/>
      </rPr>
      <t xml:space="preserve">, </t>
    </r>
    <r>
      <rPr>
        <rFont val="Times New Roman"/>
        <color theme="1"/>
        <sz val="9.0"/>
      </rPr>
      <t>B18.1</t>
    </r>
    <r>
      <rPr>
        <rFont val="Times New Roman"/>
        <color theme="1"/>
        <sz val="9.0"/>
      </rPr>
      <t xml:space="preserve">, </t>
    </r>
    <r>
      <rPr>
        <rFont val="Times New Roman"/>
        <color theme="1"/>
        <sz val="9.0"/>
      </rPr>
      <t>B18.2</t>
    </r>
  </si>
  <si>
    <t>хронический аутоиммунный гепатит в сочетании с первично-склерозирующим холангитом</t>
  </si>
  <si>
    <t>поликомпонентная терапия при аутоиммунном перекресте с применением химиотерапевтических, генно-инженерных биологических и противовирусных лекарственных препаратов под контролем иммунологических, морфологических, гистохимических инструментальных исследований (включая магнитно-резонансную холангиографию)</t>
  </si>
  <si>
    <t>хронический аутоиммунный гепатит в сочетании с первичным билиарным циррозом печени</t>
  </si>
  <si>
    <t>хронический аутоиммунный гепатит в сочетании с хроническим вирусным гепатитом C</t>
  </si>
  <si>
    <t>хронический аутоиммунный гепатит в сочетании с хроническим вирусным гепатитом B</t>
  </si>
  <si>
    <t>Гематология</t>
  </si>
  <si>
    <t>6.</t>
  </si>
  <si>
    <t>Комплексное лечение, включая полихимиотерапию, иммунотерапию, трансфузионную терапию препаратами крови и плазмы, методы экстракорпорального воздействия на кровь, дистанционную лучевую терапию, хирургические методы лечения при апластических анемиях, апластических, цитопенических и цитолитических синдромах, агранулоцитозе, нарушениях плазменного и тромбоцитарного гемостаза, острой лучевой болезни</t>
  </si>
  <si>
    <r>
      <rPr>
        <rFont val="Times New Roman"/>
        <color theme="1"/>
        <sz val="9.0"/>
      </rPr>
      <t>D69.1</t>
    </r>
    <r>
      <rPr>
        <rFont val="Times New Roman"/>
        <color theme="1"/>
        <sz val="9.0"/>
      </rPr>
      <t xml:space="preserve">, </t>
    </r>
    <r>
      <rPr>
        <rFont val="Times New Roman"/>
        <color theme="1"/>
        <sz val="9.0"/>
      </rPr>
      <t>D82.0</t>
    </r>
    <r>
      <rPr>
        <rFont val="Times New Roman"/>
        <color theme="1"/>
        <sz val="9.0"/>
      </rPr>
      <t xml:space="preserve">, </t>
    </r>
    <r>
      <rPr>
        <rFont val="Times New Roman"/>
        <color theme="1"/>
        <sz val="9.0"/>
      </rPr>
      <t>D69.5</t>
    </r>
    <r>
      <rPr>
        <rFont val="Times New Roman"/>
        <color theme="1"/>
        <sz val="9.0"/>
      </rPr>
      <t xml:space="preserve">, </t>
    </r>
    <r>
      <rPr>
        <rFont val="Times New Roman"/>
        <color theme="1"/>
        <sz val="9.0"/>
      </rPr>
      <t>D58</t>
    </r>
    <r>
      <rPr>
        <rFont val="Times New Roman"/>
        <color theme="1"/>
        <sz val="9.0"/>
      </rPr>
      <t xml:space="preserve">, </t>
    </r>
    <r>
      <rPr>
        <rFont val="Times New Roman"/>
        <color theme="1"/>
        <sz val="9.0"/>
      </rPr>
      <t>D59</t>
    </r>
  </si>
  <si>
    <t>патология гемостаза, резистентная к стандартной терапии, и (или) с течением, осложненным угрожаемыми геморрагическими явлениями. Гемолитическая анемия, резистентная к стандартной терапии, или с течением, осложненным тромбозами и другими жизнеугрожающими синдромами</t>
  </si>
  <si>
    <t>прокоагулянтная терапия с использованием рекомбинантных препаратов факторов свертывания, массивные трансфузии компонентов донорской крови</t>
  </si>
  <si>
    <t>D69.3</t>
  </si>
  <si>
    <t>патология гемостаза, резистентная к стандартной терапии, и (или) с течением, осложненным угрожаемыми геморрагическими явлениями</t>
  </si>
  <si>
    <t>терапевтическое лечение, включающее иммуносупрессивную терапию с использованием моноклональных антител, иммуномодулирующую терапию с помощью рекомбинантных препаратов тромбопоэтина</t>
  </si>
  <si>
    <t>D69.0</t>
  </si>
  <si>
    <t>патология гемостаза, резистентная к стандартной терапии, и (или) с течением, осложненным тромбозами или тромбоэмболиями</t>
  </si>
  <si>
    <t>комбинированное лечение</t>
  </si>
  <si>
    <t>комплексное консервативное и хирургическое лечение, в том числе антикоагулянтная, антиагрегантная и фибринолитическая терапия, ферментотерапия антипротеазными лекарственными препаратами, глюкокортикостероидная терапия и пульс-терапия высокодозная, комплексная иммуносупрессивная терапия с использованием моноклональных антител, заместительная терапия препаратами крови и плазмы, плазмаферез</t>
  </si>
  <si>
    <t>M31.1</t>
  </si>
  <si>
    <t>патология гемостаза, резистентная к стандартной терапии, и (или) с течением, осложненным тромбозами или тромбоэмболиями, анемическим, тромбоцитопеническим синдромом</t>
  </si>
  <si>
    <t>комплексная иммуносупрессивная терапия с использованием моноклональных антител, высоких доз глюкокортикостероидных препаратов. Массивные плазмообмены. Диагностический мониторинг (определение мультимерности фактора Виллебранда, концентрации протеазы, расщепляющей фактор Виллебранда)</t>
  </si>
  <si>
    <t>D68.8</t>
  </si>
  <si>
    <t>патология гемостаза, в том числе с катастрофическим антифосфолипидным синдромом, резистентным к стандартной терапии, и (или) с течением, осложненным тромбозами или тромбоэмболиями</t>
  </si>
  <si>
    <t>комплексное консервативное и хирургическое лечение, в том числе эфферентные методы лечения, антикоагулянтная и антиагрегантная терапия, иммуносупрессивная терапия с использованием моноклональных антител, массивный обменный плазмаферез</t>
  </si>
  <si>
    <r>
      <rPr>
        <rFont val="Times New Roman"/>
        <color theme="1"/>
        <sz val="9.0"/>
      </rPr>
      <t>E83.0</t>
    </r>
    <r>
      <rPr>
        <rFont val="Times New Roman"/>
        <color theme="1"/>
        <sz val="9.0"/>
      </rPr>
      <t xml:space="preserve">, </t>
    </r>
    <r>
      <rPr>
        <rFont val="Times New Roman"/>
        <color theme="1"/>
        <sz val="9.0"/>
      </rPr>
      <t>E83.1</t>
    </r>
    <r>
      <rPr>
        <rFont val="Times New Roman"/>
        <color theme="1"/>
        <sz val="9.0"/>
      </rPr>
      <t xml:space="preserve">, </t>
    </r>
    <r>
      <rPr>
        <rFont val="Times New Roman"/>
        <color theme="1"/>
        <sz val="9.0"/>
      </rPr>
      <t>E83.2</t>
    </r>
  </si>
  <si>
    <t>цитопенический синдром, перегрузка железом, цинком и медью</t>
  </si>
  <si>
    <t>комплексное консервативное и хирургическое лечение, включающее эфферентные и афферентные методы лечения, противовирусную терапию, метаболическую терапию, хелаторную терапию, антикоагулянтную и дезагрегантную терапию, заместительную терапию компонентами крови и плазмы</t>
  </si>
  <si>
    <r>
      <rPr>
        <rFont val="Times New Roman"/>
        <color theme="1"/>
        <sz val="9.0"/>
      </rPr>
      <t>D59</t>
    </r>
    <r>
      <rPr>
        <rFont val="Times New Roman"/>
        <color theme="1"/>
        <sz val="9.0"/>
      </rPr>
      <t xml:space="preserve">, </t>
    </r>
    <r>
      <rPr>
        <rFont val="Times New Roman"/>
        <color theme="1"/>
        <sz val="9.0"/>
      </rPr>
      <t>D56</t>
    </r>
    <r>
      <rPr>
        <rFont val="Times New Roman"/>
        <color theme="1"/>
        <sz val="9.0"/>
      </rPr>
      <t xml:space="preserve">, </t>
    </r>
    <r>
      <rPr>
        <rFont val="Times New Roman"/>
        <color theme="1"/>
        <sz val="9.0"/>
      </rPr>
      <t>D57.0</t>
    </r>
    <r>
      <rPr>
        <rFont val="Times New Roman"/>
        <color theme="1"/>
        <sz val="9.0"/>
      </rPr>
      <t xml:space="preserve">, </t>
    </r>
    <r>
      <rPr>
        <rFont val="Times New Roman"/>
        <color theme="1"/>
        <sz val="9.0"/>
      </rPr>
      <t>D58</t>
    </r>
  </si>
  <si>
    <t>гемолитический криз при гемолитических анемиях различного генеза, в том числе аутоиммунного, при пароксизмальной ночной гемоглобинурии</t>
  </si>
  <si>
    <t>комплексное консервативное и хирургическое лечение, в том числе высокодозная пульс-терапия стероидными гормонами, иммуномодулирующая терапия, иммуносупрессивная терапия с использованием моноклональных антител, использование рекомбинантных колониестимулирующих факторов роста</t>
  </si>
  <si>
    <t>D70</t>
  </si>
  <si>
    <r>
      <rPr>
        <rFont val="Times New Roman"/>
        <color theme="1"/>
        <sz val="9.0"/>
      </rPr>
      <t>агранулоцитоз с показателями нейтрофильных лейкоцитов крови 0,5 x 10</t>
    </r>
    <r>
      <rPr>
        <rFont val="Times New Roman"/>
        <color theme="1"/>
        <sz val="9.0"/>
        <vertAlign val="superscript"/>
      </rPr>
      <t>9</t>
    </r>
    <r>
      <rPr>
        <rFont val="Times New Roman"/>
        <color theme="1"/>
        <sz val="9.0"/>
      </rPr>
      <t>/л и ниже</t>
    </r>
  </si>
  <si>
    <t>консервативное лечение, в том числе антибактериальная, противовирусная, противогрибковая терапия, использование рекомбинантных колониестимулирующих факторов роста</t>
  </si>
  <si>
    <t>D60</t>
  </si>
  <si>
    <t>парциальная красноклеточная аплазия, резистентная к терапии глюкокортикоидными гормонами, сопровождающаяся гемосидерозом (кроме пациентов, перенесших трансплантацию костного мозга, пациентов с почечным трансплантатом)</t>
  </si>
  <si>
    <t>комплексное консервативное лечение, в том числе программная иммуносупрессивная терапия, заместительная терапия компонентами донорской крови, противовирусная терапия, хелаторная терапия</t>
  </si>
  <si>
    <t>7.</t>
  </si>
  <si>
    <t>Интенсивная терапия, включающая методы экстракорпорального воздействия на кровь у больных с порфириями</t>
  </si>
  <si>
    <r>
      <rPr>
        <rFont val="Times New Roman"/>
        <color theme="1"/>
        <sz val="9.0"/>
      </rPr>
      <t>E80.0</t>
    </r>
    <r>
      <rPr>
        <rFont val="Times New Roman"/>
        <color theme="1"/>
        <sz val="9.0"/>
      </rPr>
      <t xml:space="preserve">, </t>
    </r>
    <r>
      <rPr>
        <rFont val="Times New Roman"/>
        <color theme="1"/>
        <sz val="9.0"/>
      </rPr>
      <t>E80.1</t>
    </r>
    <r>
      <rPr>
        <rFont val="Times New Roman"/>
        <color theme="1"/>
        <sz val="9.0"/>
      </rPr>
      <t xml:space="preserve">, </t>
    </r>
    <r>
      <rPr>
        <rFont val="Times New Roman"/>
        <color theme="1"/>
        <sz val="9.0"/>
      </rPr>
      <t>E80.2</t>
    </r>
  </si>
  <si>
    <t>прогрессирующее течение острых печеночных порфирий, осложненное развитием бульбарного синдрома, апноэ, нарушениями функций тазовых органов, торпидное к стандартной терапии, с тяжелой фотосенсибилизацией и обширными поражениями кожных покровов, с явлениями системного гемохроматоза (гемосидероза) тканей - эритропоэтической порфирией, поздней кожной порфирией</t>
  </si>
  <si>
    <t>комплексная консервативная терапия, включая эфферентные и афферентные методы лечения, хирургические вмешательства, подавление избыточного синтеза продуктов порфиринового метаболизма инфузионной терапией, интенсивная терапия, включая методы протезирования функции дыхания и почечной функции, молекулярно-генетическое исследование больных с латентным течением острой порфирии с целью предотвращения развития кризового течения, хелаторная терапия</t>
  </si>
  <si>
    <t>Детская хирургия в период новорожденности</t>
  </si>
  <si>
    <t>8.</t>
  </si>
  <si>
    <t>Реконструктивно-пластические операции на грудной клетке при пороках развития у новорожденных (пороки легких, бронхов, пищевода), в том числе торакоскопические</t>
  </si>
  <si>
    <r>
      <rPr>
        <rFont val="Times New Roman"/>
        <color theme="1"/>
        <sz val="9.0"/>
      </rPr>
      <t>Q33.0</t>
    </r>
    <r>
      <rPr>
        <rFont val="Times New Roman"/>
        <color theme="1"/>
        <sz val="9.0"/>
      </rPr>
      <t xml:space="preserve">, </t>
    </r>
    <r>
      <rPr>
        <rFont val="Times New Roman"/>
        <color theme="1"/>
        <sz val="9.0"/>
      </rPr>
      <t>Q33.2</t>
    </r>
    <r>
      <rPr>
        <rFont val="Times New Roman"/>
        <color theme="1"/>
        <sz val="9.0"/>
      </rPr>
      <t xml:space="preserve">, </t>
    </r>
    <r>
      <rPr>
        <rFont val="Times New Roman"/>
        <color theme="1"/>
        <sz val="9.0"/>
      </rPr>
      <t>Q39.0</t>
    </r>
    <r>
      <rPr>
        <rFont val="Times New Roman"/>
        <color theme="1"/>
        <sz val="9.0"/>
      </rPr>
      <t xml:space="preserve">, </t>
    </r>
    <r>
      <rPr>
        <rFont val="Times New Roman"/>
        <color theme="1"/>
        <sz val="9.0"/>
      </rPr>
      <t>Q39.1</t>
    </r>
    <r>
      <rPr>
        <rFont val="Times New Roman"/>
        <color theme="1"/>
        <sz val="9.0"/>
      </rPr>
      <t xml:space="preserve">, </t>
    </r>
    <r>
      <rPr>
        <rFont val="Times New Roman"/>
        <color theme="1"/>
        <sz val="9.0"/>
      </rPr>
      <t>Q39.2</t>
    </r>
  </si>
  <si>
    <t>врожденная киста легкого. Секвестрация легкого. Атрезия пищевода. Свищ трахеопищеводный</t>
  </si>
  <si>
    <t>удаление кисты или секвестра легкого, в том числе с применением эндовидеохирургической техники</t>
  </si>
  <si>
    <t>прямой эзофаго-эзофаго анастомоз, в том числе этапные операции на пищеводе и желудке, ликвидация трахеопищеводного свища</t>
  </si>
  <si>
    <t>9.</t>
  </si>
  <si>
    <t>Комплексное лечение больных тяжелыми распространенными формами псориаза, атопического дерматита, истинной пузырчатки, локализованной склеродермии, лучевого дерматита</t>
  </si>
  <si>
    <t>L40.0</t>
  </si>
  <si>
    <t>тяжелые распространенные формы псориаза без поражения суставов при отсутствии эффективности ранее проводимых методов системного и физиотерапевтического лечения</t>
  </si>
  <si>
    <t>лечение с применением узкополосной средневолновой фототерапии, в том числе локальной, комбинированной локальной и общей фотохимиотерапии, общей бальнеофотохимиотерапии, плазмафереза в сочетании с цитостатическими и иммуносупрессивными лекарственными препаратами и синтетическими производными витамина A</t>
  </si>
  <si>
    <r>
      <rPr>
        <rFont val="Times New Roman"/>
        <color theme="1"/>
        <sz val="9.0"/>
      </rPr>
      <t>L40.1</t>
    </r>
    <r>
      <rPr>
        <rFont val="Times New Roman"/>
        <color theme="1"/>
        <sz val="9.0"/>
      </rPr>
      <t xml:space="preserve">, </t>
    </r>
    <r>
      <rPr>
        <rFont val="Times New Roman"/>
        <color theme="1"/>
        <sz val="9.0"/>
      </rPr>
      <t>L40.3</t>
    </r>
  </si>
  <si>
    <t>пустулезные формы псориаза при отсутствии эффективности ранее проводимых методов системного и физиотерапевтического лечения</t>
  </si>
  <si>
    <t>лечение с применением цитостатических и иммуносупрессивных лекарственных препаратов, синтетических производных витамина A в сочетании с применением плазмафереза</t>
  </si>
  <si>
    <t>L40.5</t>
  </si>
  <si>
    <t>тяжелые распространенные формы псориаза артропатического при отсутствии эффективности ранее проводимых методов системного и физиотерапевтического лечения</t>
  </si>
  <si>
    <t>лечение с применением низкоинтенсивной лазерной терапии, узкополосной средневолновой фототерапии, в том числе локальной, комбинированной локальной и общей фотохимиотерапии, общей бальнеофотохимиотерапии, в сочетании с цитостатическими и иммуносупрессивными лекарственными препаратами и синтетическими производными витамина A</t>
  </si>
  <si>
    <t>L20</t>
  </si>
  <si>
    <t>тяжелые распространенные формы атопического дерматита при отсутствии эффективности ранее проводимых методов системного и физиотерапевтического лечения</t>
  </si>
  <si>
    <t>лечение с применением узкополосной средневолновой, дальней длинноволновой фототерапии в сочетании с антибактериальными, иммуносупрессивными лекарственными препаратами и плазмаферезом</t>
  </si>
  <si>
    <r>
      <rPr>
        <rFont val="Times New Roman"/>
        <color theme="1"/>
        <sz val="9.0"/>
      </rPr>
      <t>L10.0</t>
    </r>
    <r>
      <rPr>
        <rFont val="Times New Roman"/>
        <color theme="1"/>
        <sz val="9.0"/>
      </rPr>
      <t xml:space="preserve">, </t>
    </r>
    <r>
      <rPr>
        <rFont val="Times New Roman"/>
        <color theme="1"/>
        <sz val="9.0"/>
      </rPr>
      <t>L10.1</t>
    </r>
    <r>
      <rPr>
        <rFont val="Times New Roman"/>
        <color theme="1"/>
        <sz val="9.0"/>
      </rPr>
      <t xml:space="preserve">, </t>
    </r>
    <r>
      <rPr>
        <rFont val="Times New Roman"/>
        <color theme="1"/>
        <sz val="9.0"/>
      </rPr>
      <t>L10.2</t>
    </r>
    <r>
      <rPr>
        <rFont val="Times New Roman"/>
        <color theme="1"/>
        <sz val="9.0"/>
      </rPr>
      <t xml:space="preserve">, </t>
    </r>
    <r>
      <rPr>
        <rFont val="Times New Roman"/>
        <color theme="1"/>
        <sz val="9.0"/>
      </rPr>
      <t>L10.4</t>
    </r>
  </si>
  <si>
    <t>истинная (акантолитическая) пузырчатка</t>
  </si>
  <si>
    <t>лечение с применением системных глюкокортикостероидных, цитостатических, иммуносупрессивных, антибактериальных лекарственных препаратов</t>
  </si>
  <si>
    <t>L94.0</t>
  </si>
  <si>
    <t>локализованная склеродермия при отсутствии эффективности ранее проводимых методов системного и физиотерапевтического лечения</t>
  </si>
  <si>
    <t>лечение с применением дальней длинноволновой фототерапии в сочетании с антибактериальными, глюкокортикостероидными, сосудистыми и ферментными лекарственными препаратами</t>
  </si>
  <si>
    <t>Лечение тяжелых, резистентных форм псориаза, включая псориатический артрит, с применением генно-инженерных биологических лекарственных препаратов</t>
  </si>
  <si>
    <t>тяжелые распространенные формы псориаза, резистентные к другим видам системной терапии</t>
  </si>
  <si>
    <t>лечение с применением генно-инженерных биологических лекарственных препаратов в сочетании с иммуносупрессивными лекарственными препаратами</t>
  </si>
  <si>
    <t>тяжелые распространенные формы псориаза артропатического, резистентные к другим видам системной терапии</t>
  </si>
  <si>
    <t>лечение с применением генно-инженерных биологических лекарственных препаратов</t>
  </si>
  <si>
    <t>Комбустиология</t>
  </si>
  <si>
    <t>10.</t>
  </si>
  <si>
    <t>Комплексное лечение больных с обширными ожогами от 30 до 49 процентов поверхности тела различной локализации, в том числе термоингаляционными травмами</t>
  </si>
  <si>
    <t>T20, T21, T22, T23, T24, T25, Т27, T29, T30, T31.3, Т31.4, Т32.3, Т32.4, Т58, Т59, T75.4</t>
  </si>
  <si>
    <t>термические, химические и электрические ожоги I - II - III степени от 30 до 49 процентов поверхности тела, в том числе с развитием тяжелых инфекционных осложнений (пневмония, сепсис)</t>
  </si>
  <si>
    <t>интенсивное поликомпонентное лечение в палатах (боксах) с абактериальной средой специализированного структурного подразделения (ожогового центра) с применением противоожоговых (флюидизирующих) кроватей, включающее круглосуточное мониторирование гемодинамики и волемического статуса; респираторную поддержку с применением аппаратов искусственной вентиляции легких; экстракорпоральное воздействие на кровь с применением аппаратов ультрагемофильтрации и плазмафереза; диагностику и лечение осложнений ожоговой болезни с использованием эндоскопического оборудования; нутритивную поддержку;  местное медикаментозное лечение ожоговых ран с использованием современных раневых покрытий; хирургическую некрэктомию; кожную пластику для закрытия ран</t>
  </si>
  <si>
    <t>11.</t>
  </si>
  <si>
    <t>Комплексное лечение больных с обширными ожогами более 50 процентов поверхности тела различной локализации, в том числе термоингаляционными травмами</t>
  </si>
  <si>
    <t>термические, химические и электрические ожоги I - II - III степени более 50 процентов поверхности тела, в том числе с развитием тяжелых инфекционных осложнений (пневмония, сепсис)</t>
  </si>
  <si>
    <t>12.</t>
  </si>
  <si>
    <t>Микрохирургические вмешательства с использованием операционного микроскопа, стереотаксической биопсии, интраоперационной навигации и нейрофизиологического мониторинга при внутримозговых новообразованиях головного мозга и каверномах функционально значимых зон головного мозга</t>
  </si>
  <si>
    <r>
      <rPr>
        <rFont val="Times New Roman"/>
        <color theme="1"/>
        <sz val="9.0"/>
      </rPr>
      <t>C71.0</t>
    </r>
    <r>
      <rPr>
        <rFont val="Times New Roman"/>
        <color theme="1"/>
        <sz val="9.0"/>
      </rPr>
      <t xml:space="preserve">, </t>
    </r>
    <r>
      <rPr>
        <rFont val="Times New Roman"/>
        <color theme="1"/>
        <sz val="9.0"/>
      </rPr>
      <t>C71.1</t>
    </r>
    <r>
      <rPr>
        <rFont val="Times New Roman"/>
        <color theme="1"/>
        <sz val="9.0"/>
      </rPr>
      <t xml:space="preserve">, </t>
    </r>
    <r>
      <rPr>
        <rFont val="Times New Roman"/>
        <color theme="1"/>
        <sz val="9.0"/>
      </rPr>
      <t>C71.2</t>
    </r>
    <r>
      <rPr>
        <rFont val="Times New Roman"/>
        <color theme="1"/>
        <sz val="9.0"/>
      </rPr>
      <t xml:space="preserve">, </t>
    </r>
    <r>
      <rPr>
        <rFont val="Times New Roman"/>
        <color theme="1"/>
        <sz val="9.0"/>
      </rPr>
      <t>C71.3</t>
    </r>
    <r>
      <rPr>
        <rFont val="Times New Roman"/>
        <color theme="1"/>
        <sz val="9.0"/>
      </rPr>
      <t xml:space="preserve">, </t>
    </r>
    <r>
      <rPr>
        <rFont val="Times New Roman"/>
        <color theme="1"/>
        <sz val="9.0"/>
      </rPr>
      <t>C71.4</t>
    </r>
    <r>
      <rPr>
        <rFont val="Times New Roman"/>
        <color theme="1"/>
        <sz val="9.0"/>
      </rPr>
      <t xml:space="preserve">, </t>
    </r>
    <r>
      <rPr>
        <rFont val="Times New Roman"/>
        <color theme="1"/>
        <sz val="9.0"/>
      </rPr>
      <t>C79.3</t>
    </r>
    <r>
      <rPr>
        <rFont val="Times New Roman"/>
        <color theme="1"/>
        <sz val="9.0"/>
      </rPr>
      <t xml:space="preserve">, </t>
    </r>
    <r>
      <rPr>
        <rFont val="Times New Roman"/>
        <color theme="1"/>
        <sz val="9.0"/>
      </rPr>
      <t>D33.0</t>
    </r>
    <r>
      <rPr>
        <rFont val="Times New Roman"/>
        <color theme="1"/>
        <sz val="9.0"/>
      </rPr>
      <t xml:space="preserve">, </t>
    </r>
    <r>
      <rPr>
        <rFont val="Times New Roman"/>
        <color theme="1"/>
        <sz val="9.0"/>
      </rPr>
      <t>D43.0</t>
    </r>
  </si>
  <si>
    <t>внутримозговые злокачественные новообразования (первичные и вторичные) и доброкачественные новообразования функционально значимых зон больших полушарий головного мозга</t>
  </si>
  <si>
    <t>удаление опухоли с применением интраоперационной навигации</t>
  </si>
  <si>
    <t>удаление опухоли с применением интраоперационного ультразвукового сканирования</t>
  </si>
  <si>
    <t>удаление опухоли с применением двух и более методов лечения (интраоперационных технологий)</t>
  </si>
  <si>
    <r>
      <rPr>
        <rFont val="Times New Roman"/>
        <color theme="1"/>
        <sz val="9.0"/>
      </rPr>
      <t>C71.5</t>
    </r>
    <r>
      <rPr>
        <rFont val="Times New Roman"/>
        <color theme="1"/>
        <sz val="9.0"/>
      </rPr>
      <t xml:space="preserve">, </t>
    </r>
    <r>
      <rPr>
        <rFont val="Times New Roman"/>
        <color theme="1"/>
        <sz val="9.0"/>
      </rPr>
      <t>C79.3</t>
    </r>
    <r>
      <rPr>
        <rFont val="Times New Roman"/>
        <color theme="1"/>
        <sz val="9.0"/>
      </rPr>
      <t xml:space="preserve">, </t>
    </r>
    <r>
      <rPr>
        <rFont val="Times New Roman"/>
        <color theme="1"/>
        <sz val="9.0"/>
      </rPr>
      <t>D33.0</t>
    </r>
    <r>
      <rPr>
        <rFont val="Times New Roman"/>
        <color theme="1"/>
        <sz val="9.0"/>
      </rPr>
      <t xml:space="preserve">, </t>
    </r>
    <r>
      <rPr>
        <rFont val="Times New Roman"/>
        <color theme="1"/>
        <sz val="9.0"/>
      </rPr>
      <t>D43.0</t>
    </r>
  </si>
  <si>
    <t>внутримозговые злокачественные (первичные и вторичные) и доброкачественные новообразования боковых и III желудочка мозга</t>
  </si>
  <si>
    <r>
      <rPr>
        <rFont val="Times New Roman"/>
        <color theme="1"/>
        <sz val="9.0"/>
      </rPr>
      <t>С71.6</t>
    </r>
    <r>
      <rPr>
        <rFont val="Times New Roman"/>
        <color theme="1"/>
        <sz val="9.0"/>
      </rPr>
      <t xml:space="preserve">, </t>
    </r>
    <r>
      <rPr>
        <rFont val="Times New Roman"/>
        <color theme="1"/>
        <sz val="9.0"/>
      </rPr>
      <t>C71.7</t>
    </r>
    <r>
      <rPr>
        <rFont val="Times New Roman"/>
        <color theme="1"/>
        <sz val="9.0"/>
      </rPr>
      <t xml:space="preserve">, </t>
    </r>
    <r>
      <rPr>
        <rFont val="Times New Roman"/>
        <color theme="1"/>
        <sz val="9.0"/>
      </rPr>
      <t>C79.3</t>
    </r>
    <r>
      <rPr>
        <rFont val="Times New Roman"/>
        <color theme="1"/>
        <sz val="9.0"/>
      </rPr>
      <t xml:space="preserve">, </t>
    </r>
    <r>
      <rPr>
        <rFont val="Times New Roman"/>
        <color theme="1"/>
        <sz val="9.0"/>
      </rPr>
      <t>D33.1</t>
    </r>
    <r>
      <rPr>
        <rFont val="Times New Roman"/>
        <color theme="1"/>
        <sz val="9.0"/>
      </rPr>
      <t xml:space="preserve">, </t>
    </r>
    <r>
      <rPr>
        <rFont val="Times New Roman"/>
        <color theme="1"/>
        <sz val="9.0"/>
      </rPr>
      <t>D18.0</t>
    </r>
    <r>
      <rPr>
        <rFont val="Times New Roman"/>
        <color theme="1"/>
        <sz val="9.0"/>
      </rPr>
      <t xml:space="preserve">, </t>
    </r>
    <r>
      <rPr>
        <rFont val="Times New Roman"/>
        <color theme="1"/>
        <sz val="9.0"/>
      </rPr>
      <t>D43.1</t>
    </r>
  </si>
  <si>
    <t>внутримозговые злокачественные (первичные и вторичные) и доброкачественные новообразования мозжечка, IV желудочка мозга, стволовой и парастволовой локализации</t>
  </si>
  <si>
    <r>
      <rPr>
        <rFont val="Times New Roman"/>
        <color theme="1"/>
        <sz val="9.0"/>
      </rPr>
      <t>C71.6</t>
    </r>
    <r>
      <rPr>
        <rFont val="Times New Roman"/>
        <color theme="1"/>
        <sz val="9.0"/>
      </rPr>
      <t xml:space="preserve">, </t>
    </r>
    <r>
      <rPr>
        <rFont val="Times New Roman"/>
        <color theme="1"/>
        <sz val="9.0"/>
      </rPr>
      <t>C79.3</t>
    </r>
    <r>
      <rPr>
        <rFont val="Times New Roman"/>
        <color theme="1"/>
        <sz val="9.0"/>
      </rPr>
      <t xml:space="preserve">, </t>
    </r>
    <r>
      <rPr>
        <rFont val="Times New Roman"/>
        <color theme="1"/>
        <sz val="9.0"/>
      </rPr>
      <t>D33.1</t>
    </r>
    <r>
      <rPr>
        <rFont val="Times New Roman"/>
        <color theme="1"/>
        <sz val="9.0"/>
      </rPr>
      <t xml:space="preserve">, </t>
    </r>
    <r>
      <rPr>
        <rFont val="Times New Roman"/>
        <color theme="1"/>
        <sz val="9.0"/>
      </rPr>
      <t>D18.0</t>
    </r>
    <r>
      <rPr>
        <rFont val="Times New Roman"/>
        <color theme="1"/>
        <sz val="9.0"/>
      </rPr>
      <t xml:space="preserve">, </t>
    </r>
    <r>
      <rPr>
        <rFont val="Times New Roman"/>
        <color theme="1"/>
        <sz val="9.0"/>
      </rPr>
      <t>D43.1</t>
    </r>
  </si>
  <si>
    <t>внутримозговые злокачественные (первичные и вторичные) и доброкачественные новообразования мозжечка</t>
  </si>
  <si>
    <t>удаление опухоли с применением нейрофизиологического мониторинга</t>
  </si>
  <si>
    <t>удаление опухоли с применением интраоперационной флюоресцентной микроскопии и эндоскопии</t>
  </si>
  <si>
    <r>
      <rPr>
        <rFont val="Times New Roman"/>
        <color theme="1"/>
        <sz val="9.0"/>
      </rPr>
      <t>D18.0</t>
    </r>
    <r>
      <rPr>
        <rFont val="Times New Roman"/>
        <color theme="1"/>
        <sz val="9.0"/>
      </rPr>
      <t xml:space="preserve">, </t>
    </r>
    <r>
      <rPr>
        <rFont val="Times New Roman"/>
        <color theme="1"/>
        <sz val="9.0"/>
      </rPr>
      <t>Q28.3</t>
    </r>
  </si>
  <si>
    <t>кавернома (кавернозная ангиома) мозжечка</t>
  </si>
  <si>
    <t>удаление опухоли с применением нейрофизиологического мониторинга функционально значимых зон головного мозга</t>
  </si>
  <si>
    <t>Микрохирургические вмешательства при злокачественных (первичных и вторичных) и доброкачественных новообразованиях оболочек головного мозга с вовлечением синусов, серповидного отростка и намета мозжечка</t>
  </si>
  <si>
    <r>
      <rPr>
        <rFont val="Times New Roman"/>
        <color theme="1"/>
        <sz val="9.0"/>
      </rPr>
      <t>C70.0</t>
    </r>
    <r>
      <rPr>
        <rFont val="Times New Roman"/>
        <color theme="1"/>
        <sz val="9.0"/>
      </rPr>
      <t xml:space="preserve">, </t>
    </r>
    <r>
      <rPr>
        <rFont val="Times New Roman"/>
        <color theme="1"/>
        <sz val="9.0"/>
      </rPr>
      <t>C79.3</t>
    </r>
    <r>
      <rPr>
        <rFont val="Times New Roman"/>
        <color theme="1"/>
        <sz val="9.0"/>
      </rPr>
      <t xml:space="preserve">, </t>
    </r>
    <r>
      <rPr>
        <rFont val="Times New Roman"/>
        <color theme="1"/>
        <sz val="9.0"/>
      </rPr>
      <t>D32.0</t>
    </r>
    <r>
      <rPr>
        <rFont val="Times New Roman"/>
        <color theme="1"/>
        <sz val="9.0"/>
      </rPr>
      <t xml:space="preserve">, </t>
    </r>
    <r>
      <rPr>
        <rFont val="Times New Roman"/>
        <color theme="1"/>
        <sz val="9.0"/>
      </rPr>
      <t>D43.1</t>
    </r>
    <r>
      <rPr>
        <rFont val="Times New Roman"/>
        <color theme="1"/>
        <sz val="9.0"/>
      </rPr>
      <t xml:space="preserve">, </t>
    </r>
    <r>
      <rPr>
        <rFont val="Times New Roman"/>
        <color theme="1"/>
        <sz val="9.0"/>
      </rPr>
      <t>Q85</t>
    </r>
  </si>
  <si>
    <t>злокачественные (первичные и вторичные) и доброкачественные новообразования оболочек головного мозга парасаггитальной локализации с вовлечением синусов, серповидного отростка и намета мозжечка, а также внутрижелудочковой локализации</t>
  </si>
  <si>
    <t>Микрохирургические, эндоскопические вмешательства при глиомах зрительных нервов и хиазмы, краниофарингиомах, аденомах гипофиза, невриномах, в том числе внутричерепных новообразованиях при нейрофиброматозе I - II типов, врожденных (коллоидных, дермоидных, эпидермоидных) церебральных кистах, злокачественных и доброкачественных новообразований шишковидной железы (в том числе кистозных), туберозном склерозе, гамартозе</t>
  </si>
  <si>
    <r>
      <rPr>
        <rFont val="Times New Roman"/>
        <color theme="1"/>
        <sz val="9.0"/>
      </rPr>
      <t>C72.2</t>
    </r>
    <r>
      <rPr>
        <rFont val="Times New Roman"/>
        <color theme="1"/>
        <sz val="9.0"/>
      </rPr>
      <t xml:space="preserve">, </t>
    </r>
    <r>
      <rPr>
        <rFont val="Times New Roman"/>
        <color theme="1"/>
        <sz val="9.0"/>
      </rPr>
      <t>D33.3</t>
    </r>
    <r>
      <rPr>
        <rFont val="Times New Roman"/>
        <color theme="1"/>
        <sz val="9.0"/>
      </rPr>
      <t xml:space="preserve">, </t>
    </r>
    <r>
      <rPr>
        <rFont val="Times New Roman"/>
        <color theme="1"/>
        <sz val="9.0"/>
      </rPr>
      <t>Q85</t>
    </r>
  </si>
  <si>
    <t>доброкачественные и злокачественные новообразования зрительного нерва (глиомы, невриномы и нейрофибромы, в том числе внутричерепные новообразования при нейрофиброматозе I - II типов). Туберозный склероз. Гамартоз</t>
  </si>
  <si>
    <t>удаление опухоли с применением эндоскопической ассистенции</t>
  </si>
  <si>
    <r>
      <rPr>
        <rFont val="Times New Roman"/>
        <color theme="1"/>
        <sz val="9.0"/>
      </rPr>
      <t>C75.3</t>
    </r>
    <r>
      <rPr>
        <rFont val="Times New Roman"/>
        <color theme="1"/>
        <sz val="9.0"/>
      </rPr>
      <t xml:space="preserve">, </t>
    </r>
    <r>
      <rPr>
        <rFont val="Times New Roman"/>
        <color theme="1"/>
        <sz val="9.0"/>
      </rPr>
      <t>D35.2</t>
    </r>
    <r>
      <rPr>
        <rFont val="Times New Roman"/>
        <color theme="1"/>
        <sz val="9.0"/>
      </rPr>
      <t xml:space="preserve"> - </t>
    </r>
    <r>
      <rPr>
        <rFont val="Times New Roman"/>
        <color theme="1"/>
        <sz val="9.0"/>
      </rPr>
      <t>D35.4</t>
    </r>
    <r>
      <rPr>
        <rFont val="Times New Roman"/>
        <color theme="1"/>
        <sz val="9.0"/>
      </rPr>
      <t xml:space="preserve">, </t>
    </r>
    <r>
      <rPr>
        <rFont val="Times New Roman"/>
        <color theme="1"/>
        <sz val="9.0"/>
      </rPr>
      <t>D44.5</t>
    </r>
    <r>
      <rPr>
        <rFont val="Times New Roman"/>
        <color theme="1"/>
        <sz val="9.0"/>
      </rPr>
      <t xml:space="preserve">, </t>
    </r>
    <r>
      <rPr>
        <rFont val="Times New Roman"/>
        <color theme="1"/>
        <sz val="9.0"/>
      </rPr>
      <t>Q04.6</t>
    </r>
  </si>
  <si>
    <t>аденомы гипофиза, краниофарингиомы, злокачественные и доброкачественные новообразования шишковидной железы. Врожденные церебральные кисты</t>
  </si>
  <si>
    <t>Микрохирургические, эндоскопические, стереотаксические, а также комбинированные вмешательства при различных новообразованиях и других объемных процессах основания черепа и лицевого скелета, врастающих в полость черепа</t>
  </si>
  <si>
    <t>C31</t>
  </si>
  <si>
    <t>злокачественные новообразования придаточных пазух носа, прорастающие в полость черепа</t>
  </si>
  <si>
    <r>
      <rPr>
        <rFont val="Times New Roman"/>
        <color theme="1"/>
        <sz val="9.0"/>
      </rPr>
      <t>C41.0</t>
    </r>
    <r>
      <rPr>
        <rFont val="Times New Roman"/>
        <color theme="1"/>
        <sz val="9.0"/>
      </rPr>
      <t xml:space="preserve">, </t>
    </r>
    <r>
      <rPr>
        <rFont val="Times New Roman"/>
        <color theme="1"/>
        <sz val="9.0"/>
      </rPr>
      <t>C43.4</t>
    </r>
    <r>
      <rPr>
        <rFont val="Times New Roman"/>
        <color theme="1"/>
        <sz val="9.0"/>
      </rPr>
      <t xml:space="preserve">, </t>
    </r>
    <r>
      <rPr>
        <rFont val="Times New Roman"/>
        <color theme="1"/>
        <sz val="9.0"/>
      </rPr>
      <t>C44.4</t>
    </r>
    <r>
      <rPr>
        <rFont val="Times New Roman"/>
        <color theme="1"/>
        <sz val="9.0"/>
      </rPr>
      <t xml:space="preserve">, </t>
    </r>
    <r>
      <rPr>
        <rFont val="Times New Roman"/>
        <color theme="1"/>
        <sz val="9.0"/>
      </rPr>
      <t>C79.4</t>
    </r>
    <r>
      <rPr>
        <rFont val="Times New Roman"/>
        <color theme="1"/>
        <sz val="9.0"/>
      </rPr>
      <t xml:space="preserve">, </t>
    </r>
    <r>
      <rPr>
        <rFont val="Times New Roman"/>
        <color theme="1"/>
        <sz val="9.0"/>
      </rPr>
      <t>C79.5</t>
    </r>
    <r>
      <rPr>
        <rFont val="Times New Roman"/>
        <color theme="1"/>
        <sz val="9.0"/>
      </rPr>
      <t xml:space="preserve">, </t>
    </r>
    <r>
      <rPr>
        <rFont val="Times New Roman"/>
        <color theme="1"/>
        <sz val="9.0"/>
      </rPr>
      <t>C49.0</t>
    </r>
    <r>
      <rPr>
        <rFont val="Times New Roman"/>
        <color theme="1"/>
        <sz val="9.0"/>
      </rPr>
      <t xml:space="preserve">, </t>
    </r>
    <r>
      <rPr>
        <rFont val="Times New Roman"/>
        <color theme="1"/>
        <sz val="9.0"/>
      </rPr>
      <t>D16.4</t>
    </r>
    <r>
      <rPr>
        <rFont val="Times New Roman"/>
        <color theme="1"/>
        <sz val="9.0"/>
      </rPr>
      <t xml:space="preserve">, </t>
    </r>
    <r>
      <rPr>
        <rFont val="Times New Roman"/>
        <color theme="1"/>
        <sz val="9.0"/>
      </rPr>
      <t>D48.0</t>
    </r>
  </si>
  <si>
    <t>злокачественные (первичные и вторичные) и доброкачественные новообразования костей черепа и лицевого скелета, прорастающие в полость черепа</t>
  </si>
  <si>
    <r>
      <rPr>
        <rFont val="Times New Roman"/>
        <color theme="1"/>
        <sz val="9.0"/>
      </rPr>
      <t>D76.0</t>
    </r>
    <r>
      <rPr>
        <rFont val="Times New Roman"/>
        <color theme="1"/>
        <sz val="9.0"/>
      </rPr>
      <t xml:space="preserve">, </t>
    </r>
    <r>
      <rPr>
        <rFont val="Times New Roman"/>
        <color theme="1"/>
        <sz val="9.0"/>
      </rPr>
      <t>D76.3</t>
    </r>
    <r>
      <rPr>
        <rFont val="Times New Roman"/>
        <color theme="1"/>
        <sz val="9.0"/>
      </rPr>
      <t xml:space="preserve">, </t>
    </r>
    <r>
      <rPr>
        <rFont val="Times New Roman"/>
        <color theme="1"/>
        <sz val="9.0"/>
      </rPr>
      <t>M85.4</t>
    </r>
    <r>
      <rPr>
        <rFont val="Times New Roman"/>
        <color theme="1"/>
        <sz val="9.0"/>
      </rPr>
      <t xml:space="preserve">, </t>
    </r>
    <r>
      <rPr>
        <rFont val="Times New Roman"/>
        <color theme="1"/>
        <sz val="9.0"/>
      </rPr>
      <t>M85.5</t>
    </r>
  </si>
  <si>
    <t>эозинофильная гранулема кости, ксантогранулема, аневризматическая костная киста</t>
  </si>
  <si>
    <t>эндоскопическое удаление опухоли с одномоментным пластическим закрытием хирургического дефекта при помощи формируемых ауто- или аллотрансплантатов</t>
  </si>
  <si>
    <r>
      <rPr>
        <rFont val="Times New Roman"/>
        <color theme="1"/>
        <sz val="9.0"/>
      </rPr>
      <t>D10.6</t>
    </r>
    <r>
      <rPr>
        <rFont val="Times New Roman"/>
        <color theme="1"/>
        <sz val="9.0"/>
      </rPr>
      <t xml:space="preserve">, </t>
    </r>
    <r>
      <rPr>
        <rFont val="Times New Roman"/>
        <color theme="1"/>
        <sz val="9.0"/>
      </rPr>
      <t>D21.0</t>
    </r>
    <r>
      <rPr>
        <rFont val="Times New Roman"/>
        <color theme="1"/>
        <sz val="9.0"/>
      </rPr>
      <t xml:space="preserve">, </t>
    </r>
    <r>
      <rPr>
        <rFont val="Times New Roman"/>
        <color theme="1"/>
        <sz val="9.0"/>
      </rPr>
      <t>D10.9</t>
    </r>
  </si>
  <si>
    <t>доброкачественные новообразования носоглотки и мягких тканей головы, лица и шеи, прорастающие в полость черепа</t>
  </si>
  <si>
    <t>Микрохирургическое удаление новообразований (первичных и вторичных) и дермоидов (липом) спинного мозга и его оболочек, корешков и спинномозговых нервов, позвоночного столба, костей таза, крестца и копчика при условии вовлечения твердой мозговой оболочки, корешков и спинномозговых нервов</t>
  </si>
  <si>
    <r>
      <rPr>
        <rFont val="Times New Roman"/>
        <color theme="1"/>
        <sz val="9.0"/>
      </rPr>
      <t>C41.2</t>
    </r>
    <r>
      <rPr>
        <rFont val="Times New Roman"/>
        <color theme="1"/>
        <sz val="9.0"/>
      </rPr>
      <t xml:space="preserve">, </t>
    </r>
    <r>
      <rPr>
        <rFont val="Times New Roman"/>
        <color theme="1"/>
        <sz val="9.0"/>
      </rPr>
      <t>C41.4</t>
    </r>
    <r>
      <rPr>
        <rFont val="Times New Roman"/>
        <color theme="1"/>
        <sz val="9.0"/>
      </rPr>
      <t xml:space="preserve">, </t>
    </r>
    <r>
      <rPr>
        <rFont val="Times New Roman"/>
        <color theme="1"/>
        <sz val="9.0"/>
      </rPr>
      <t>C70.1</t>
    </r>
    <r>
      <rPr>
        <rFont val="Times New Roman"/>
        <color theme="1"/>
        <sz val="9.0"/>
      </rPr>
      <t xml:space="preserve">, </t>
    </r>
    <r>
      <rPr>
        <rFont val="Times New Roman"/>
        <color theme="1"/>
        <sz val="9.0"/>
      </rPr>
      <t>C72.0</t>
    </r>
    <r>
      <rPr>
        <rFont val="Times New Roman"/>
        <color theme="1"/>
        <sz val="9.0"/>
      </rPr>
      <t xml:space="preserve">, </t>
    </r>
    <r>
      <rPr>
        <rFont val="Times New Roman"/>
        <color theme="1"/>
        <sz val="9.0"/>
      </rPr>
      <t>C72.1</t>
    </r>
    <r>
      <rPr>
        <rFont val="Times New Roman"/>
        <color theme="1"/>
        <sz val="9.0"/>
      </rPr>
      <t xml:space="preserve">, </t>
    </r>
    <r>
      <rPr>
        <rFont val="Times New Roman"/>
        <color theme="1"/>
        <sz val="9.0"/>
      </rPr>
      <t>C72.8</t>
    </r>
    <r>
      <rPr>
        <rFont val="Times New Roman"/>
        <color theme="1"/>
        <sz val="9.0"/>
      </rPr>
      <t xml:space="preserve">, </t>
    </r>
    <r>
      <rPr>
        <rFont val="Times New Roman"/>
        <color theme="1"/>
        <sz val="9.0"/>
      </rPr>
      <t>C79.4</t>
    </r>
    <r>
      <rPr>
        <rFont val="Times New Roman"/>
        <color theme="1"/>
        <sz val="9.0"/>
      </rPr>
      <t xml:space="preserve">, </t>
    </r>
    <r>
      <rPr>
        <rFont val="Times New Roman"/>
        <color theme="1"/>
        <sz val="9.0"/>
      </rPr>
      <t>C79.5</t>
    </r>
    <r>
      <rPr>
        <rFont val="Times New Roman"/>
        <color theme="1"/>
        <sz val="9.0"/>
      </rPr>
      <t xml:space="preserve">, </t>
    </r>
    <r>
      <rPr>
        <rFont val="Times New Roman"/>
        <color theme="1"/>
        <sz val="9.0"/>
      </rPr>
      <t>C90.0</t>
    </r>
    <r>
      <rPr>
        <rFont val="Times New Roman"/>
        <color theme="1"/>
        <sz val="9.0"/>
      </rPr>
      <t xml:space="preserve">, </t>
    </r>
    <r>
      <rPr>
        <rFont val="Times New Roman"/>
        <color theme="1"/>
        <sz val="9.0"/>
      </rPr>
      <t>C90.2</t>
    </r>
    <r>
      <rPr>
        <rFont val="Times New Roman"/>
        <color theme="1"/>
        <sz val="9.0"/>
      </rPr>
      <t xml:space="preserve">, </t>
    </r>
    <r>
      <rPr>
        <rFont val="Times New Roman"/>
        <color theme="1"/>
        <sz val="9.0"/>
      </rPr>
      <t>D48.0</t>
    </r>
    <r>
      <rPr>
        <rFont val="Times New Roman"/>
        <color theme="1"/>
        <sz val="9.0"/>
      </rPr>
      <t xml:space="preserve">, </t>
    </r>
    <r>
      <rPr>
        <rFont val="Times New Roman"/>
        <color theme="1"/>
        <sz val="9.0"/>
      </rPr>
      <t>D16.6</t>
    </r>
    <r>
      <rPr>
        <rFont val="Times New Roman"/>
        <color theme="1"/>
        <sz val="9.0"/>
      </rPr>
      <t xml:space="preserve">, </t>
    </r>
    <r>
      <rPr>
        <rFont val="Times New Roman"/>
        <color theme="1"/>
        <sz val="9.0"/>
      </rPr>
      <t>D16.8</t>
    </r>
    <r>
      <rPr>
        <rFont val="Times New Roman"/>
        <color theme="1"/>
        <sz val="9.0"/>
      </rPr>
      <t xml:space="preserve">, </t>
    </r>
    <r>
      <rPr>
        <rFont val="Times New Roman"/>
        <color theme="1"/>
        <sz val="9.0"/>
      </rPr>
      <t>D18.0</t>
    </r>
    <r>
      <rPr>
        <rFont val="Times New Roman"/>
        <color theme="1"/>
        <sz val="9.0"/>
      </rPr>
      <t xml:space="preserve">, </t>
    </r>
    <r>
      <rPr>
        <rFont val="Times New Roman"/>
        <color theme="1"/>
        <sz val="9.0"/>
      </rPr>
      <t>D32.1</t>
    </r>
    <r>
      <rPr>
        <rFont val="Times New Roman"/>
        <color theme="1"/>
        <sz val="9.0"/>
      </rPr>
      <t xml:space="preserve">, </t>
    </r>
    <r>
      <rPr>
        <rFont val="Times New Roman"/>
        <color theme="1"/>
        <sz val="9.0"/>
      </rPr>
      <t>D33.4</t>
    </r>
    <r>
      <rPr>
        <rFont val="Times New Roman"/>
        <color theme="1"/>
        <sz val="9.0"/>
      </rPr>
      <t xml:space="preserve">, </t>
    </r>
    <r>
      <rPr>
        <rFont val="Times New Roman"/>
        <color theme="1"/>
        <sz val="9.0"/>
      </rPr>
      <t>D33.7</t>
    </r>
    <r>
      <rPr>
        <rFont val="Times New Roman"/>
        <color theme="1"/>
        <sz val="9.0"/>
      </rPr>
      <t xml:space="preserve">, </t>
    </r>
    <r>
      <rPr>
        <rFont val="Times New Roman"/>
        <color theme="1"/>
        <sz val="9.0"/>
      </rPr>
      <t>D36.1</t>
    </r>
    <r>
      <rPr>
        <rFont val="Times New Roman"/>
        <color theme="1"/>
        <sz val="9.0"/>
      </rPr>
      <t xml:space="preserve">, </t>
    </r>
    <r>
      <rPr>
        <rFont val="Times New Roman"/>
        <color theme="1"/>
        <sz val="9.0"/>
      </rPr>
      <t>D43.4</t>
    </r>
    <r>
      <rPr>
        <rFont val="Times New Roman"/>
        <color theme="1"/>
        <sz val="9.0"/>
      </rPr>
      <t xml:space="preserve">, </t>
    </r>
    <r>
      <rPr>
        <rFont val="Times New Roman"/>
        <color theme="1"/>
        <sz val="9.0"/>
      </rPr>
      <t>Q06.8</t>
    </r>
    <r>
      <rPr>
        <rFont val="Times New Roman"/>
        <color theme="1"/>
        <sz val="9.0"/>
      </rPr>
      <t xml:space="preserve">, </t>
    </r>
    <r>
      <rPr>
        <rFont val="Times New Roman"/>
        <color theme="1"/>
        <sz val="9.0"/>
      </rPr>
      <t>M85.5</t>
    </r>
  </si>
  <si>
    <t>злокачественные (первичные и вторичные) и доброкачественные новообразования позвоночного столба, костей таза, крестца и копчика, в том числе с вовлечением твердой мозговой оболочки, корешков и спинномозговых нервов, дермоиды (липомы) спинного мозга</t>
  </si>
  <si>
    <t>микрохирургическое удаление опухоли</t>
  </si>
  <si>
    <t>Микрохирургические вмешательства при патологии сосудов головного и спинного мозга, внутримозговых и внутрижелудочковых гематомах</t>
  </si>
  <si>
    <t>Q28.2</t>
  </si>
  <si>
    <t>артериовенозная мальформация головного мозга</t>
  </si>
  <si>
    <t>удаление артериовенозных мальформаций</t>
  </si>
  <si>
    <r>
      <rPr>
        <rFont val="Times New Roman"/>
        <color theme="1"/>
        <sz val="9.0"/>
      </rPr>
      <t>I60</t>
    </r>
    <r>
      <rPr>
        <rFont val="Times New Roman"/>
        <color theme="1"/>
        <sz val="9.0"/>
      </rPr>
      <t xml:space="preserve">, </t>
    </r>
    <r>
      <rPr>
        <rFont val="Times New Roman"/>
        <color theme="1"/>
        <sz val="9.0"/>
      </rPr>
      <t>I61</t>
    </r>
    <r>
      <rPr>
        <rFont val="Times New Roman"/>
        <color theme="1"/>
        <sz val="9.0"/>
      </rPr>
      <t xml:space="preserve">, </t>
    </r>
    <r>
      <rPr>
        <rFont val="Times New Roman"/>
        <color theme="1"/>
        <sz val="9.0"/>
      </rPr>
      <t>I62</t>
    </r>
  </si>
  <si>
    <t>артериальная аневризма в условиях разрыва или артериовенозная мальформация головного мозга в условиях острого и подострого периода субарахноидального или внутримозгового кровоизлияния</t>
  </si>
  <si>
    <t>клипирование артериальных аневризм</t>
  </si>
  <si>
    <t>стереотаксическое дренирование и тромболизис гематом</t>
  </si>
  <si>
    <t>Реконструктивные вмешательства на экстракраниальных отделах церебральных артерий</t>
  </si>
  <si>
    <r>
      <rPr>
        <rFont val="Times New Roman"/>
        <color theme="1"/>
        <sz val="9.0"/>
      </rPr>
      <t>I65.0</t>
    </r>
    <r>
      <rPr>
        <rFont val="Times New Roman"/>
        <color theme="1"/>
        <sz val="9.0"/>
      </rPr>
      <t xml:space="preserve"> - </t>
    </r>
    <r>
      <rPr>
        <rFont val="Times New Roman"/>
        <color theme="1"/>
        <sz val="9.0"/>
      </rPr>
      <t>I65.3</t>
    </r>
    <r>
      <rPr>
        <rFont val="Times New Roman"/>
        <color theme="1"/>
        <sz val="9.0"/>
      </rPr>
      <t xml:space="preserve">, </t>
    </r>
    <r>
      <rPr>
        <rFont val="Times New Roman"/>
        <color theme="1"/>
        <sz val="9.0"/>
      </rPr>
      <t>I65.8</t>
    </r>
    <r>
      <rPr>
        <rFont val="Times New Roman"/>
        <color theme="1"/>
        <sz val="9.0"/>
      </rPr>
      <t xml:space="preserve">, </t>
    </r>
    <r>
      <rPr>
        <rFont val="Times New Roman"/>
        <color theme="1"/>
        <sz val="9.0"/>
      </rPr>
      <t>I66</t>
    </r>
    <r>
      <rPr>
        <rFont val="Times New Roman"/>
        <color theme="1"/>
        <sz val="9.0"/>
      </rPr>
      <t xml:space="preserve">, </t>
    </r>
    <r>
      <rPr>
        <rFont val="Times New Roman"/>
        <color theme="1"/>
        <sz val="9.0"/>
      </rPr>
      <t>I67.8</t>
    </r>
  </si>
  <si>
    <t>окклюзии, стенозы, эмболии, тромбозы, гемодинамически значимые патологические извитости экстракраниальных отделов церебральных артерий</t>
  </si>
  <si>
    <t>реконструктивные вмешательства на экстракраниальных отделах церебральных артерий</t>
  </si>
  <si>
    <t>Реконструктивные вмешательства при сложных и гигантских дефектах и деформациях свода и основания черепа, орбиты врожденного и приобретенного генеза</t>
  </si>
  <si>
    <r>
      <rPr>
        <rFont val="Times New Roman"/>
        <color theme="1"/>
        <sz val="9.0"/>
      </rPr>
      <t>M84.8</t>
    </r>
    <r>
      <rPr>
        <rFont val="Times New Roman"/>
        <color theme="1"/>
        <sz val="9.0"/>
      </rPr>
      <t xml:space="preserve">, </t>
    </r>
    <r>
      <rPr>
        <rFont val="Times New Roman"/>
        <color theme="1"/>
        <sz val="9.0"/>
      </rPr>
      <t>M85.0</t>
    </r>
    <r>
      <rPr>
        <rFont val="Times New Roman"/>
        <color theme="1"/>
        <sz val="9.0"/>
      </rPr>
      <t xml:space="preserve">, </t>
    </r>
    <r>
      <rPr>
        <rFont val="Times New Roman"/>
        <color theme="1"/>
        <sz val="9.0"/>
      </rPr>
      <t>М85.5</t>
    </r>
    <r>
      <rPr>
        <rFont val="Times New Roman"/>
        <color theme="1"/>
        <sz val="9.0"/>
      </rPr>
      <t xml:space="preserve">, </t>
    </r>
    <r>
      <rPr>
        <rFont val="Times New Roman"/>
        <color theme="1"/>
        <sz val="9.0"/>
      </rPr>
      <t>Q01</t>
    </r>
    <r>
      <rPr>
        <rFont val="Times New Roman"/>
        <color theme="1"/>
        <sz val="9.0"/>
      </rPr>
      <t xml:space="preserve">, </t>
    </r>
    <r>
      <rPr>
        <rFont val="Times New Roman"/>
        <color theme="1"/>
        <sz val="9.0"/>
      </rPr>
      <t>Q67.2</t>
    </r>
    <r>
      <rPr>
        <rFont val="Times New Roman"/>
        <color theme="1"/>
        <sz val="9.0"/>
      </rPr>
      <t xml:space="preserve">, </t>
    </r>
    <r>
      <rPr>
        <rFont val="Times New Roman"/>
        <color theme="1"/>
        <sz val="9.0"/>
      </rPr>
      <t>Q67.3</t>
    </r>
    <r>
      <rPr>
        <rFont val="Times New Roman"/>
        <color theme="1"/>
        <sz val="9.0"/>
      </rPr>
      <t xml:space="preserve">, </t>
    </r>
    <r>
      <rPr>
        <rFont val="Times New Roman"/>
        <color theme="1"/>
        <sz val="9.0"/>
      </rPr>
      <t>Q75.0</t>
    </r>
    <r>
      <rPr>
        <rFont val="Times New Roman"/>
        <color theme="1"/>
        <sz val="9.0"/>
      </rPr>
      <t xml:space="preserve">, </t>
    </r>
    <r>
      <rPr>
        <rFont val="Times New Roman"/>
        <color theme="1"/>
        <sz val="9.0"/>
      </rPr>
      <t>Q75.2</t>
    </r>
    <r>
      <rPr>
        <rFont val="Times New Roman"/>
        <color theme="1"/>
        <sz val="9.0"/>
      </rPr>
      <t xml:space="preserve">, </t>
    </r>
    <r>
      <rPr>
        <rFont val="Times New Roman"/>
        <color theme="1"/>
        <sz val="9.0"/>
      </rPr>
      <t>Q75.8</t>
    </r>
    <r>
      <rPr>
        <rFont val="Times New Roman"/>
        <color theme="1"/>
        <sz val="9.0"/>
      </rPr>
      <t xml:space="preserve">, </t>
    </r>
    <r>
      <rPr>
        <rFont val="Times New Roman"/>
        <color theme="1"/>
        <sz val="9.0"/>
      </rPr>
      <t>Q87.0</t>
    </r>
    <r>
      <rPr>
        <rFont val="Times New Roman"/>
        <color theme="1"/>
        <sz val="9.0"/>
      </rPr>
      <t xml:space="preserve">, </t>
    </r>
    <r>
      <rPr>
        <rFont val="Times New Roman"/>
        <color theme="1"/>
        <sz val="9.0"/>
      </rPr>
      <t>S02.1</t>
    </r>
    <r>
      <rPr>
        <rFont val="Times New Roman"/>
        <color theme="1"/>
        <sz val="9.0"/>
      </rPr>
      <t xml:space="preserve">, </t>
    </r>
    <r>
      <rPr>
        <rFont val="Times New Roman"/>
        <color theme="1"/>
        <sz val="9.0"/>
      </rPr>
      <t>S02.2</t>
    </r>
    <r>
      <rPr>
        <rFont val="Times New Roman"/>
        <color theme="1"/>
        <sz val="9.0"/>
      </rPr>
      <t xml:space="preserve">, </t>
    </r>
    <r>
      <rPr>
        <rFont val="Times New Roman"/>
        <color theme="1"/>
        <sz val="9.0"/>
      </rPr>
      <t>S02.7</t>
    </r>
    <r>
      <rPr>
        <rFont val="Times New Roman"/>
        <color theme="1"/>
        <sz val="9.0"/>
      </rPr>
      <t xml:space="preserve"> - </t>
    </r>
    <r>
      <rPr>
        <rFont val="Times New Roman"/>
        <color theme="1"/>
        <sz val="9.0"/>
      </rPr>
      <t>S02.9</t>
    </r>
    <r>
      <rPr>
        <rFont val="Times New Roman"/>
        <color theme="1"/>
        <sz val="9.0"/>
      </rPr>
      <t xml:space="preserve">, </t>
    </r>
    <r>
      <rPr>
        <rFont val="Times New Roman"/>
        <color theme="1"/>
        <sz val="9.0"/>
      </rPr>
      <t>T90.2</t>
    </r>
    <r>
      <rPr>
        <rFont val="Times New Roman"/>
        <color theme="1"/>
        <sz val="9.0"/>
      </rPr>
      <t xml:space="preserve">, </t>
    </r>
    <r>
      <rPr>
        <rFont val="Times New Roman"/>
        <color theme="1"/>
        <sz val="9.0"/>
      </rPr>
      <t>T88.8</t>
    </r>
  </si>
  <si>
    <t>дефекты и деформации свода и основания черепа, лицевого скелета врожденного и приобретенного генеза</t>
  </si>
  <si>
    <t>микрохирургическая реконструкция при врожденных и приобретенных дефектах и деформациях свода и основания черепа, лицевого скелета с одномоментным применением ауто- и (или) аллотрансплантатов</t>
  </si>
  <si>
    <t>13.</t>
  </si>
  <si>
    <t>Внутрисосудистый тромболизис при окклюзиях церебральных артерий и синусов</t>
  </si>
  <si>
    <t>I67.6</t>
  </si>
  <si>
    <t>тромбоз церебральных артерий и синусов</t>
  </si>
  <si>
    <t>внутрисосудистый тромболизис церебральных артерий и синусов</t>
  </si>
  <si>
    <t>14.</t>
  </si>
  <si>
    <t>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 Повторные ликворошунтирующие операции при осложненном течении заболевания у взрослых</t>
  </si>
  <si>
    <r>
      <rPr>
        <rFont val="Times New Roman"/>
        <color theme="1"/>
        <sz val="9.0"/>
      </rPr>
      <t>G91</t>
    </r>
    <r>
      <rPr>
        <rFont val="Times New Roman"/>
        <color theme="1"/>
        <sz val="9.0"/>
      </rPr>
      <t xml:space="preserve">, </t>
    </r>
    <r>
      <rPr>
        <rFont val="Times New Roman"/>
        <color theme="1"/>
        <sz val="9.0"/>
      </rPr>
      <t>G93.0</t>
    </r>
    <r>
      <rPr>
        <rFont val="Times New Roman"/>
        <color theme="1"/>
        <sz val="9.0"/>
      </rPr>
      <t xml:space="preserve">, </t>
    </r>
    <r>
      <rPr>
        <rFont val="Times New Roman"/>
        <color theme="1"/>
        <sz val="9.0"/>
      </rPr>
      <t>Q03</t>
    </r>
  </si>
  <si>
    <t>врожденная или приобретенная гидроцефалия окклюзионного или сообщающегося характера. Приобретенные церебральные кисты</t>
  </si>
  <si>
    <t>ликворошунтирующие операции, в том числе с индивидуальным подбором ликворошунтирующих систем</t>
  </si>
  <si>
    <t>15.</t>
  </si>
  <si>
    <t>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 Повторные ликворошунтирующие операции при осложненном течении заболевания у детей</t>
  </si>
  <si>
    <r>
      <rPr>
        <rFont val="Times New Roman"/>
        <color theme="1"/>
        <sz val="9.0"/>
      </rPr>
      <t>G91</t>
    </r>
    <r>
      <rPr>
        <rFont val="Times New Roman"/>
        <color theme="1"/>
        <sz val="9.0"/>
      </rPr>
      <t xml:space="preserve">, </t>
    </r>
    <r>
      <rPr>
        <rFont val="Times New Roman"/>
        <color theme="1"/>
        <sz val="9.0"/>
      </rPr>
      <t>G93.0</t>
    </r>
    <r>
      <rPr>
        <rFont val="Times New Roman"/>
        <color theme="1"/>
        <sz val="9.0"/>
      </rPr>
      <t xml:space="preserve">, </t>
    </r>
    <r>
      <rPr>
        <rFont val="Times New Roman"/>
        <color theme="1"/>
        <sz val="9.0"/>
      </rPr>
      <t>Q03</t>
    </r>
  </si>
  <si>
    <t>16.</t>
  </si>
  <si>
    <t>Микрохирургические и эндоскопические вмешательства при поражениях межпозвоночных дисков шейных и грудных отделов с миелопатией, радикуло- и нейропатией, спондилолистезах и спинальных стенозах. Сложные декомпрессионно-стабилизирующие и реконструктивные операции при травмах и заболеваниях позвоночника, сопровождающихся развитием миелопатии, с использованием остеозамещающих материалов, погружных и наружных фиксирующих устройств. Имплантация временных электродов для нейростимуляции спинного мозга и периферических нервов</t>
  </si>
  <si>
    <t>G95.1, G95.2, G95.8, G95.9, M42, M43, M45, M46, M48, M50, M51, M53, M92, M93, M95, G95.1, G95.2, G95.8, G95.9, Q76.2</t>
  </si>
  <si>
    <t>дегенеративно-дистрофическое поражение межпозвонковых дисков, суставов и связок позвоночника с формированием грыжи диска, деформацией (гипертрофией) суставов и связочного аппарата, нестабильностью сегмента, спондилолистезом, деформацией и стенозом позвоночного канала и его карманов</t>
  </si>
  <si>
    <t>декомпрессивно-стабилизирующее вмешательство с резекцией позвонка, межпозвонкового диска, связочных элементов сегмента позвоночника из заднего или вентрального доступов, с фиксацией позвоночника, с использованием костной пластики (спондилодеза), погружных имплантатов и стабилизирующих систем (ригидных или динамических) при помощи микроскопа, эндоскопической техники и малоинвазивного инструментария</t>
  </si>
  <si>
    <t>17.</t>
  </si>
  <si>
    <t>Микрохирургические, эндоваскулярные и стереотаксические вмешательства с применением адгезивных клеевых композиций, микроэмболов, микроспиралей (менее 5 койлов), стентов при патологии сосудов головного и спинного мозга, богатокровоснабжаемых опухолях головы и головного мозга, внутримозговых и внутрижелудочковых гематомах</t>
  </si>
  <si>
    <t>I60, I61, I62</t>
  </si>
  <si>
    <t>эндоваскулярное вмешательство с применением адгезивных клеевых композиций, микроэмболов, микроспиралей и стентов</t>
  </si>
  <si>
    <t>18.</t>
  </si>
  <si>
    <t>Поликомпонентная терапия синдрома дыхательных расстройств, врожденной пневмонии, сепсиса новорожденного, тяжелой церебральной патологии новорожденного с применением аппаратных методов замещения или поддержки витальных функций на основе динамического инструментального мониторинга основных параметров газообмена, гемодинамики, а также лучевых, биохимических, иммунологических и молекулярно-генетических исследований</t>
  </si>
  <si>
    <r>
      <rPr>
        <rFont val="Times New Roman"/>
        <color theme="1"/>
        <sz val="9.0"/>
      </rPr>
      <t xml:space="preserve">P22, </t>
    </r>
    <r>
      <rPr>
        <rFont val="Times New Roman"/>
        <color theme="1"/>
        <sz val="9.0"/>
      </rPr>
      <t>P23</t>
    </r>
    <r>
      <rPr>
        <rFont val="Times New Roman"/>
        <color theme="1"/>
        <sz val="9.0"/>
      </rPr>
      <t xml:space="preserve">, </t>
    </r>
    <r>
      <rPr>
        <rFont val="Times New Roman"/>
        <color theme="1"/>
        <sz val="9.0"/>
      </rPr>
      <t>P36</t>
    </r>
    <r>
      <rPr>
        <rFont val="Times New Roman"/>
        <color theme="1"/>
        <sz val="9.0"/>
      </rPr>
      <t xml:space="preserve">, </t>
    </r>
    <r>
      <rPr>
        <rFont val="Times New Roman"/>
        <color theme="1"/>
        <sz val="9.0"/>
      </rPr>
      <t>P10.0</t>
    </r>
    <r>
      <rPr>
        <rFont val="Times New Roman"/>
        <color theme="1"/>
        <sz val="9.0"/>
      </rPr>
      <t xml:space="preserve">, </t>
    </r>
    <r>
      <rPr>
        <rFont val="Times New Roman"/>
        <color theme="1"/>
        <sz val="9.0"/>
      </rPr>
      <t>P10.1</t>
    </r>
    <r>
      <rPr>
        <rFont val="Times New Roman"/>
        <color theme="1"/>
        <sz val="9.0"/>
      </rPr>
      <t xml:space="preserve">, </t>
    </r>
    <r>
      <rPr>
        <rFont val="Times New Roman"/>
        <color theme="1"/>
        <sz val="9.0"/>
      </rPr>
      <t>P10.2</t>
    </r>
    <r>
      <rPr>
        <rFont val="Times New Roman"/>
        <color theme="1"/>
        <sz val="9.0"/>
      </rPr>
      <t xml:space="preserve">, </t>
    </r>
    <r>
      <rPr>
        <rFont val="Times New Roman"/>
        <color theme="1"/>
        <sz val="9.0"/>
      </rPr>
      <t>P10.3</t>
    </r>
    <r>
      <rPr>
        <rFont val="Times New Roman"/>
        <color theme="1"/>
        <sz val="9.0"/>
      </rPr>
      <t xml:space="preserve">, </t>
    </r>
    <r>
      <rPr>
        <rFont val="Times New Roman"/>
        <color theme="1"/>
        <sz val="9.0"/>
      </rPr>
      <t>P10.4</t>
    </r>
    <r>
      <rPr>
        <rFont val="Times New Roman"/>
        <color theme="1"/>
        <sz val="9.0"/>
      </rPr>
      <t xml:space="preserve">, </t>
    </r>
    <r>
      <rPr>
        <rFont val="Times New Roman"/>
        <color theme="1"/>
        <sz val="9.0"/>
      </rPr>
      <t>P10.8</t>
    </r>
    <r>
      <rPr>
        <rFont val="Times New Roman"/>
        <color theme="1"/>
        <sz val="9.0"/>
      </rPr>
      <t xml:space="preserve">, </t>
    </r>
    <r>
      <rPr>
        <rFont val="Times New Roman"/>
        <color theme="1"/>
        <sz val="9.0"/>
      </rPr>
      <t>P11.1</t>
    </r>
    <r>
      <rPr>
        <rFont val="Times New Roman"/>
        <color theme="1"/>
        <sz val="9.0"/>
      </rPr>
      <t xml:space="preserve">, </t>
    </r>
    <r>
      <rPr>
        <rFont val="Times New Roman"/>
        <color theme="1"/>
        <sz val="9.0"/>
      </rPr>
      <t>P11.5</t>
    </r>
    <r>
      <rPr>
        <rFont val="Times New Roman"/>
        <color theme="1"/>
        <sz val="9.0"/>
      </rPr>
      <t xml:space="preserve">, </t>
    </r>
    <r>
      <rPr>
        <rFont val="Times New Roman"/>
        <color theme="1"/>
        <sz val="9.0"/>
      </rPr>
      <t>P52.1</t>
    </r>
    <r>
      <rPr>
        <rFont val="Times New Roman"/>
        <color theme="1"/>
        <sz val="9.0"/>
      </rPr>
      <t xml:space="preserve">, </t>
    </r>
    <r>
      <rPr>
        <rFont val="Times New Roman"/>
        <color theme="1"/>
        <sz val="9.0"/>
      </rPr>
      <t>P52.2</t>
    </r>
    <r>
      <rPr>
        <rFont val="Times New Roman"/>
        <color theme="1"/>
        <sz val="9.0"/>
      </rPr>
      <t xml:space="preserve">, </t>
    </r>
    <r>
      <rPr>
        <rFont val="Times New Roman"/>
        <color theme="1"/>
        <sz val="9.0"/>
      </rPr>
      <t>P52.4</t>
    </r>
    <r>
      <rPr>
        <rFont val="Times New Roman"/>
        <color theme="1"/>
        <sz val="9.0"/>
      </rPr>
      <t xml:space="preserve">, </t>
    </r>
    <r>
      <rPr>
        <rFont val="Times New Roman"/>
        <color theme="1"/>
        <sz val="9.0"/>
      </rPr>
      <t>P52.6</t>
    </r>
    <r>
      <rPr>
        <rFont val="Times New Roman"/>
        <color theme="1"/>
        <sz val="9.0"/>
      </rPr>
      <t xml:space="preserve">, P90.0, </t>
    </r>
    <r>
      <rPr>
        <rFont val="Times New Roman"/>
        <color theme="1"/>
        <sz val="9.0"/>
      </rPr>
      <t>P91.0</t>
    </r>
    <r>
      <rPr>
        <rFont val="Times New Roman"/>
        <color theme="1"/>
        <sz val="9.0"/>
      </rPr>
      <t xml:space="preserve">, </t>
    </r>
    <r>
      <rPr>
        <rFont val="Times New Roman"/>
        <color theme="1"/>
        <sz val="9.0"/>
      </rPr>
      <t>P91.2</t>
    </r>
    <r>
      <rPr>
        <rFont val="Times New Roman"/>
        <color theme="1"/>
        <sz val="9.0"/>
      </rPr>
      <t xml:space="preserve">, </t>
    </r>
    <r>
      <rPr>
        <rFont val="Times New Roman"/>
        <color theme="1"/>
        <sz val="9.0"/>
      </rPr>
      <t>P91.4</t>
    </r>
    <r>
      <rPr>
        <rFont val="Times New Roman"/>
        <color theme="1"/>
        <sz val="9.0"/>
      </rPr>
      <t xml:space="preserve">, </t>
    </r>
    <r>
      <rPr>
        <rFont val="Times New Roman"/>
        <color theme="1"/>
        <sz val="9.0"/>
      </rPr>
      <t>P91.5</t>
    </r>
  </si>
  <si>
    <t>внутрижелудочковое кровоизлияние. Церебральная ишемия 2 - 3 степени. Родовая травма. Сепсис новорожденных. Врожденная пневмония. Синдром дыхательных расстройств</t>
  </si>
  <si>
    <t>инфузионная, кардиотоническая вазотропная и респираторная терапия на основании динамического инструментального мониторинга основных параметров газообмена, доплерографического определения кровотока в магистральных артериях, а также лучевых (включая магнитно-резонансную томографию), иммунологических и молекулярно-генетических исследований</t>
  </si>
  <si>
    <t>противосудорожная терапия с учетом характера электроэнцефалограммы и анализа записи видеомониторинга</t>
  </si>
  <si>
    <t>традиционная пациент-триггерная искусственная вентиляция легких с контролем дыхательного объема</t>
  </si>
  <si>
    <t>высокочастотная осцилляторная искусственная вентиляция легких</t>
  </si>
  <si>
    <t>профилактика и лечение синдрома диссеминированного внутрисосудистого свертывания и других нарушений свертывающей системы крови под контролем тромбоэластограммы и коагулограммы</t>
  </si>
  <si>
    <t>постановка наружного вентрикулярного дренажа</t>
  </si>
  <si>
    <t>19.</t>
  </si>
  <si>
    <t>Выхаживание новорожденных с массой тела до 1500 г, включая детей с экстремально низкой массой тела при рождении, с созданием оптимальных контролируемых параметров поддержки витальных функций и щадяще-развивающих условий внешней среды под контролем динамического инструментального мониторинга основных параметров газообмена, гемодинамики, а также лучевых, биохимических, иммунологических и молекулярно-генетических исследований</t>
  </si>
  <si>
    <r>
      <rPr>
        <rFont val="Times New Roman"/>
        <color theme="1"/>
        <sz val="9.0"/>
      </rPr>
      <t xml:space="preserve">P05.0, </t>
    </r>
    <r>
      <rPr>
        <rFont val="Times New Roman"/>
        <color theme="1"/>
        <sz val="9.0"/>
      </rPr>
      <t>P05.1</t>
    </r>
    <r>
      <rPr>
        <rFont val="Times New Roman"/>
        <color theme="1"/>
        <sz val="9.0"/>
      </rPr>
      <t xml:space="preserve">, </t>
    </r>
    <r>
      <rPr>
        <rFont val="Times New Roman"/>
        <color theme="1"/>
        <sz val="9.0"/>
      </rPr>
      <t>P07</t>
    </r>
  </si>
  <si>
    <t>другие случаи малой массы тела при рождении. Другие случаи недоношенности. Крайняя незрелость. "Маловесный" для гестационного возраста плод. Малый размер плода для гестационного возраста. Крайне малая масса тела при рождении</t>
  </si>
  <si>
    <t>инфузионная, кардиотоническая вазотропная и респираторная терапия на основании динамического инструментального мониторинга основных параметров газообмена, в том числе с возможным выполнением дополнительных исследований (доплерографического определения кровотока в магистральных артериях, а также лучевых (магнитно-резонансной томографии), иммунологических и молекулярно-генетических исследований)</t>
  </si>
  <si>
    <t>терапия открытого артериального протока ингибиторами циклооксигеназы под контролем динамической доплерометрической оценки центрального и регионального кровотока</t>
  </si>
  <si>
    <t>неинвазивная принудительная вентиляция легких</t>
  </si>
  <si>
    <t>хирургическая коррекция (лигирование, клипирование) открытого артериального протока</t>
  </si>
  <si>
    <t>индивидуальная противосудорожная терапия с учетом характера электроэнцефалограммы и анализа записи видеомониторинга</t>
  </si>
  <si>
    <t>крио- или лазерокоагуляция сетчатки</t>
  </si>
  <si>
    <t>лечение с использованием метода сухой иммерсии</t>
  </si>
  <si>
    <t>Онкология</t>
  </si>
  <si>
    <t>20.</t>
  </si>
  <si>
    <t>Видеоэндоскопические внутриполостные и видеоэндоскопические внутрипросветные хирургические вмешательства, интервенционные радиологические вмешательства, малоинвазивные органосохраняющие вмешательства при злокачественных новообразованиях, в том числе у детей</t>
  </si>
  <si>
    <r>
      <rPr>
        <rFont val="Times New Roman"/>
        <color theme="1"/>
        <sz val="9.0"/>
      </rPr>
      <t>C00</t>
    </r>
    <r>
      <rPr>
        <rFont val="Times New Roman"/>
        <color theme="1"/>
        <sz val="9.0"/>
      </rPr>
      <t xml:space="preserve">, </t>
    </r>
    <r>
      <rPr>
        <rFont val="Times New Roman"/>
        <color theme="1"/>
        <sz val="9.0"/>
      </rPr>
      <t>C01</t>
    </r>
    <r>
      <rPr>
        <rFont val="Times New Roman"/>
        <color theme="1"/>
        <sz val="9.0"/>
      </rPr>
      <t xml:space="preserve">, </t>
    </r>
    <r>
      <rPr>
        <rFont val="Times New Roman"/>
        <color theme="1"/>
        <sz val="9.0"/>
      </rPr>
      <t>C02</t>
    </r>
    <r>
      <rPr>
        <rFont val="Times New Roman"/>
        <color theme="1"/>
        <sz val="9.0"/>
      </rPr>
      <t xml:space="preserve">, </t>
    </r>
    <r>
      <rPr>
        <rFont val="Times New Roman"/>
        <color theme="1"/>
        <sz val="9.0"/>
      </rPr>
      <t>C04</t>
    </r>
    <r>
      <rPr>
        <rFont val="Times New Roman"/>
        <color theme="1"/>
        <sz val="9.0"/>
      </rPr>
      <t xml:space="preserve"> - </t>
    </r>
    <r>
      <rPr>
        <rFont val="Times New Roman"/>
        <color theme="1"/>
        <sz val="9.0"/>
      </rPr>
      <t>C06</t>
    </r>
    <r>
      <rPr>
        <rFont val="Times New Roman"/>
        <color theme="1"/>
        <sz val="9.0"/>
      </rPr>
      <t xml:space="preserve">, </t>
    </r>
    <r>
      <rPr>
        <rFont val="Times New Roman"/>
        <color theme="1"/>
        <sz val="9.0"/>
      </rPr>
      <t>C09.0</t>
    </r>
    <r>
      <rPr>
        <rFont val="Times New Roman"/>
        <color theme="1"/>
        <sz val="9.0"/>
      </rPr>
      <t xml:space="preserve">, </t>
    </r>
    <r>
      <rPr>
        <rFont val="Times New Roman"/>
        <color theme="1"/>
        <sz val="9.0"/>
      </rPr>
      <t>C09.1</t>
    </r>
    <r>
      <rPr>
        <rFont val="Times New Roman"/>
        <color theme="1"/>
        <sz val="9.0"/>
      </rPr>
      <t xml:space="preserve">, </t>
    </r>
    <r>
      <rPr>
        <rFont val="Times New Roman"/>
        <color theme="1"/>
        <sz val="9.0"/>
      </rPr>
      <t>C09.8</t>
    </r>
    <r>
      <rPr>
        <rFont val="Times New Roman"/>
        <color theme="1"/>
        <sz val="9.0"/>
      </rPr>
      <t xml:space="preserve">, </t>
    </r>
    <r>
      <rPr>
        <rFont val="Times New Roman"/>
        <color theme="1"/>
        <sz val="9.0"/>
      </rPr>
      <t>C09.9</t>
    </r>
    <r>
      <rPr>
        <rFont val="Times New Roman"/>
        <color theme="1"/>
        <sz val="9.0"/>
      </rPr>
      <t xml:space="preserve">, </t>
    </r>
    <r>
      <rPr>
        <rFont val="Times New Roman"/>
        <color theme="1"/>
        <sz val="9.0"/>
      </rPr>
      <t>C10.0</t>
    </r>
    <r>
      <rPr>
        <rFont val="Times New Roman"/>
        <color theme="1"/>
        <sz val="9.0"/>
      </rPr>
      <t xml:space="preserve">, </t>
    </r>
    <r>
      <rPr>
        <rFont val="Times New Roman"/>
        <color theme="1"/>
        <sz val="9.0"/>
      </rPr>
      <t>C10.1</t>
    </r>
    <r>
      <rPr>
        <rFont val="Times New Roman"/>
        <color theme="1"/>
        <sz val="9.0"/>
      </rPr>
      <t xml:space="preserve">, </t>
    </r>
    <r>
      <rPr>
        <rFont val="Times New Roman"/>
        <color theme="1"/>
        <sz val="9.0"/>
      </rPr>
      <t>C10.2</t>
    </r>
    <r>
      <rPr>
        <rFont val="Times New Roman"/>
        <color theme="1"/>
        <sz val="9.0"/>
      </rPr>
      <t xml:space="preserve">, </t>
    </r>
    <r>
      <rPr>
        <rFont val="Times New Roman"/>
        <color theme="1"/>
        <sz val="9.0"/>
      </rPr>
      <t>C10.3</t>
    </r>
    <r>
      <rPr>
        <rFont val="Times New Roman"/>
        <color theme="1"/>
        <sz val="9.0"/>
      </rPr>
      <t xml:space="preserve">, </t>
    </r>
    <r>
      <rPr>
        <rFont val="Times New Roman"/>
        <color theme="1"/>
        <sz val="9.0"/>
      </rPr>
      <t>C10.4</t>
    </r>
    <r>
      <rPr>
        <rFont val="Times New Roman"/>
        <color theme="1"/>
        <sz val="9.0"/>
      </rPr>
      <t xml:space="preserve">, </t>
    </r>
    <r>
      <rPr>
        <rFont val="Times New Roman"/>
        <color theme="1"/>
        <sz val="9.0"/>
      </rPr>
      <t>C11.0</t>
    </r>
    <r>
      <rPr>
        <rFont val="Times New Roman"/>
        <color theme="1"/>
        <sz val="9.0"/>
      </rPr>
      <t xml:space="preserve">, </t>
    </r>
    <r>
      <rPr>
        <rFont val="Times New Roman"/>
        <color theme="1"/>
        <sz val="9.0"/>
      </rPr>
      <t>C11.1</t>
    </r>
    <r>
      <rPr>
        <rFont val="Times New Roman"/>
        <color theme="1"/>
        <sz val="9.0"/>
      </rPr>
      <t xml:space="preserve">, </t>
    </r>
    <r>
      <rPr>
        <rFont val="Times New Roman"/>
        <color theme="1"/>
        <sz val="9.0"/>
      </rPr>
      <t>C11.2</t>
    </r>
    <r>
      <rPr>
        <rFont val="Times New Roman"/>
        <color theme="1"/>
        <sz val="9.0"/>
      </rPr>
      <t xml:space="preserve">, </t>
    </r>
    <r>
      <rPr>
        <rFont val="Times New Roman"/>
        <color theme="1"/>
        <sz val="9.0"/>
      </rPr>
      <t>C11.3</t>
    </r>
    <r>
      <rPr>
        <rFont val="Times New Roman"/>
        <color theme="1"/>
        <sz val="9.0"/>
      </rPr>
      <t xml:space="preserve">, </t>
    </r>
    <r>
      <rPr>
        <rFont val="Times New Roman"/>
        <color theme="1"/>
        <sz val="9.0"/>
      </rPr>
      <t>C11.8</t>
    </r>
    <r>
      <rPr>
        <rFont val="Times New Roman"/>
        <color theme="1"/>
        <sz val="9.0"/>
      </rPr>
      <t xml:space="preserve">, </t>
    </r>
    <r>
      <rPr>
        <rFont val="Times New Roman"/>
        <color theme="1"/>
        <sz val="9.0"/>
      </rPr>
      <t>C11.9</t>
    </r>
    <r>
      <rPr>
        <rFont val="Times New Roman"/>
        <color theme="1"/>
        <sz val="9.0"/>
      </rPr>
      <t xml:space="preserve">, </t>
    </r>
    <r>
      <rPr>
        <rFont val="Times New Roman"/>
        <color theme="1"/>
        <sz val="9.0"/>
      </rPr>
      <t>C12</t>
    </r>
    <r>
      <rPr>
        <rFont val="Times New Roman"/>
        <color theme="1"/>
        <sz val="9.0"/>
      </rPr>
      <t xml:space="preserve">, </t>
    </r>
    <r>
      <rPr>
        <rFont val="Times New Roman"/>
        <color theme="1"/>
        <sz val="9.0"/>
      </rPr>
      <t>C13.0</t>
    </r>
    <r>
      <rPr>
        <rFont val="Times New Roman"/>
        <color theme="1"/>
        <sz val="9.0"/>
      </rPr>
      <t xml:space="preserve">, </t>
    </r>
    <r>
      <rPr>
        <rFont val="Times New Roman"/>
        <color theme="1"/>
        <sz val="9.0"/>
      </rPr>
      <t>C13.1</t>
    </r>
    <r>
      <rPr>
        <rFont val="Times New Roman"/>
        <color theme="1"/>
        <sz val="9.0"/>
      </rPr>
      <t xml:space="preserve">, </t>
    </r>
    <r>
      <rPr>
        <rFont val="Times New Roman"/>
        <color theme="1"/>
        <sz val="9.0"/>
      </rPr>
      <t>C13.2</t>
    </r>
    <r>
      <rPr>
        <rFont val="Times New Roman"/>
        <color theme="1"/>
        <sz val="9.0"/>
      </rPr>
      <t xml:space="preserve">, </t>
    </r>
    <r>
      <rPr>
        <rFont val="Times New Roman"/>
        <color theme="1"/>
        <sz val="9.0"/>
      </rPr>
      <t>C13.8</t>
    </r>
    <r>
      <rPr>
        <rFont val="Times New Roman"/>
        <color theme="1"/>
        <sz val="9.0"/>
      </rPr>
      <t xml:space="preserve">, </t>
    </r>
    <r>
      <rPr>
        <rFont val="Times New Roman"/>
        <color theme="1"/>
        <sz val="9.0"/>
      </rPr>
      <t>C13.9</t>
    </r>
    <r>
      <rPr>
        <rFont val="Times New Roman"/>
        <color theme="1"/>
        <sz val="9.0"/>
      </rPr>
      <t xml:space="preserve">, </t>
    </r>
    <r>
      <rPr>
        <rFont val="Times New Roman"/>
        <color theme="1"/>
        <sz val="9.0"/>
      </rPr>
      <t>C14.0</t>
    </r>
    <r>
      <rPr>
        <rFont val="Times New Roman"/>
        <color theme="1"/>
        <sz val="9.0"/>
      </rPr>
      <t xml:space="preserve">, </t>
    </r>
    <r>
      <rPr>
        <rFont val="Times New Roman"/>
        <color theme="1"/>
        <sz val="9.0"/>
      </rPr>
      <t>C14.2</t>
    </r>
    <r>
      <rPr>
        <rFont val="Times New Roman"/>
        <color theme="1"/>
        <sz val="9.0"/>
      </rPr>
      <t xml:space="preserve">, </t>
    </r>
    <r>
      <rPr>
        <rFont val="Times New Roman"/>
        <color theme="1"/>
        <sz val="9.0"/>
      </rPr>
      <t>C15.0</t>
    </r>
    <r>
      <rPr>
        <rFont val="Times New Roman"/>
        <color theme="1"/>
        <sz val="9.0"/>
      </rPr>
      <t xml:space="preserve">, </t>
    </r>
    <r>
      <rPr>
        <rFont val="Times New Roman"/>
        <color theme="1"/>
        <sz val="9.0"/>
      </rPr>
      <t>C30.0</t>
    </r>
    <r>
      <rPr>
        <rFont val="Times New Roman"/>
        <color theme="1"/>
        <sz val="9.0"/>
      </rPr>
      <t xml:space="preserve">, </t>
    </r>
    <r>
      <rPr>
        <rFont val="Times New Roman"/>
        <color theme="1"/>
        <sz val="9.0"/>
      </rPr>
      <t>C31.0</t>
    </r>
    <r>
      <rPr>
        <rFont val="Times New Roman"/>
        <color theme="1"/>
        <sz val="9.0"/>
      </rPr>
      <t xml:space="preserve">, </t>
    </r>
    <r>
      <rPr>
        <rFont val="Times New Roman"/>
        <color theme="1"/>
        <sz val="9.0"/>
      </rPr>
      <t>C31.1</t>
    </r>
    <r>
      <rPr>
        <rFont val="Times New Roman"/>
        <color theme="1"/>
        <sz val="9.0"/>
      </rPr>
      <t xml:space="preserve">, </t>
    </r>
    <r>
      <rPr>
        <rFont val="Times New Roman"/>
        <color theme="1"/>
        <sz val="9.0"/>
      </rPr>
      <t>C31.2</t>
    </r>
    <r>
      <rPr>
        <rFont val="Times New Roman"/>
        <color theme="1"/>
        <sz val="9.0"/>
      </rPr>
      <t xml:space="preserve">, </t>
    </r>
    <r>
      <rPr>
        <rFont val="Times New Roman"/>
        <color theme="1"/>
        <sz val="9.0"/>
      </rPr>
      <t>C31.3</t>
    </r>
    <r>
      <rPr>
        <rFont val="Times New Roman"/>
        <color theme="1"/>
        <sz val="9.0"/>
      </rPr>
      <t xml:space="preserve">, </t>
    </r>
    <r>
      <rPr>
        <rFont val="Times New Roman"/>
        <color theme="1"/>
        <sz val="9.0"/>
      </rPr>
      <t>C31.8</t>
    </r>
    <r>
      <rPr>
        <rFont val="Times New Roman"/>
        <color theme="1"/>
        <sz val="9.0"/>
      </rPr>
      <t xml:space="preserve">, </t>
    </r>
    <r>
      <rPr>
        <rFont val="Times New Roman"/>
        <color theme="1"/>
        <sz val="9.0"/>
      </rPr>
      <t>C31.9</t>
    </r>
    <r>
      <rPr>
        <rFont val="Times New Roman"/>
        <color theme="1"/>
        <sz val="9.0"/>
      </rPr>
      <t xml:space="preserve">, </t>
    </r>
    <r>
      <rPr>
        <rFont val="Times New Roman"/>
        <color theme="1"/>
        <sz val="9.0"/>
      </rPr>
      <t>C32</t>
    </r>
    <r>
      <rPr>
        <rFont val="Times New Roman"/>
        <color theme="1"/>
        <sz val="9.0"/>
      </rPr>
      <t xml:space="preserve">, </t>
    </r>
    <r>
      <rPr>
        <rFont val="Times New Roman"/>
        <color theme="1"/>
        <sz val="9.0"/>
      </rPr>
      <t>C43</t>
    </r>
    <r>
      <rPr>
        <rFont val="Times New Roman"/>
        <color theme="1"/>
        <sz val="9.0"/>
      </rPr>
      <t xml:space="preserve">, </t>
    </r>
    <r>
      <rPr>
        <rFont val="Times New Roman"/>
        <color theme="1"/>
        <sz val="9.0"/>
      </rPr>
      <t>C44</t>
    </r>
    <r>
      <rPr>
        <rFont val="Times New Roman"/>
        <color theme="1"/>
        <sz val="9.0"/>
      </rPr>
      <t xml:space="preserve">, </t>
    </r>
    <r>
      <rPr>
        <rFont val="Times New Roman"/>
        <color theme="1"/>
        <sz val="9.0"/>
      </rPr>
      <t>C69</t>
    </r>
    <r>
      <rPr>
        <rFont val="Times New Roman"/>
        <color theme="1"/>
        <sz val="9.0"/>
      </rPr>
      <t xml:space="preserve">, </t>
    </r>
    <r>
      <rPr>
        <rFont val="Times New Roman"/>
        <color theme="1"/>
        <sz val="9.0"/>
      </rPr>
      <t>C73</t>
    </r>
    <r>
      <rPr>
        <rFont val="Times New Roman"/>
        <color theme="1"/>
        <sz val="9.0"/>
      </rPr>
      <t xml:space="preserve">, </t>
    </r>
    <r>
      <rPr>
        <rFont val="Times New Roman"/>
        <color theme="1"/>
        <sz val="9.0"/>
      </rPr>
      <t>C15</t>
    </r>
    <r>
      <rPr>
        <rFont val="Times New Roman"/>
        <color theme="1"/>
        <sz val="9.0"/>
      </rPr>
      <t xml:space="preserve">, </t>
    </r>
    <r>
      <rPr>
        <rFont val="Times New Roman"/>
        <color theme="1"/>
        <sz val="9.0"/>
      </rPr>
      <t>C16</t>
    </r>
    <r>
      <rPr>
        <rFont val="Times New Roman"/>
        <color theme="1"/>
        <sz val="9.0"/>
      </rPr>
      <t xml:space="preserve">, </t>
    </r>
    <r>
      <rPr>
        <rFont val="Times New Roman"/>
        <color theme="1"/>
        <sz val="9.0"/>
      </rPr>
      <t>C17</t>
    </r>
    <r>
      <rPr>
        <rFont val="Times New Roman"/>
        <color theme="1"/>
        <sz val="9.0"/>
      </rPr>
      <t xml:space="preserve">, </t>
    </r>
    <r>
      <rPr>
        <rFont val="Times New Roman"/>
        <color theme="1"/>
        <sz val="9.0"/>
      </rPr>
      <t>C18</t>
    </r>
    <r>
      <rPr>
        <rFont val="Times New Roman"/>
        <color theme="1"/>
        <sz val="9.0"/>
      </rPr>
      <t xml:space="preserve">, </t>
    </r>
    <r>
      <rPr>
        <rFont val="Times New Roman"/>
        <color theme="1"/>
        <sz val="9.0"/>
      </rPr>
      <t>C19</t>
    </r>
    <r>
      <rPr>
        <rFont val="Times New Roman"/>
        <color theme="1"/>
        <sz val="9.0"/>
      </rPr>
      <t xml:space="preserve">, </t>
    </r>
    <r>
      <rPr>
        <rFont val="Times New Roman"/>
        <color theme="1"/>
        <sz val="9.0"/>
      </rPr>
      <t>C20</t>
    </r>
    <r>
      <rPr>
        <rFont val="Times New Roman"/>
        <color theme="1"/>
        <sz val="9.0"/>
      </rPr>
      <t xml:space="preserve">, </t>
    </r>
    <r>
      <rPr>
        <rFont val="Times New Roman"/>
        <color theme="1"/>
        <sz val="9.0"/>
      </rPr>
      <t>C21</t>
    </r>
  </si>
  <si>
    <t>злокачественные новообразования головы и шеи (I - III стадия)</t>
  </si>
  <si>
    <t>гемитиреоидэктомия видеоассистированная</t>
  </si>
  <si>
    <t>гемитиреоидэктомия видеоэндоскопическая</t>
  </si>
  <si>
    <t>резекция щитовидной железы субтотальная видеоэндоскопическая</t>
  </si>
  <si>
    <t>селективная (суперселективная) эмболизация (химиоэмболизация) опухолевых сосудов</t>
  </si>
  <si>
    <t>резекция щитовидной железы (доли, субтотальная) видеоассистированная</t>
  </si>
  <si>
    <t>гемитиреоидэктомия с истмусэктомией видеоассистированная</t>
  </si>
  <si>
    <t>резекция щитовидной железы с флюоресцентной навигацией паращитовидных желез видеоассистированная</t>
  </si>
  <si>
    <t>биопсия сторожевого лимфатического узла шеи видеоассистированная</t>
  </si>
  <si>
    <t>эндоларингеальная резекция видеоэндоскопическая с радиочастотной термоаблацией</t>
  </si>
  <si>
    <t>эндоларингеальная резекция видеоэндоскопическая с фотодинамической терапией</t>
  </si>
  <si>
    <t>видеоассистированные операции при опухолях головы и шеи</t>
  </si>
  <si>
    <t>радиочастотная абляция, криодеструкция, лазерная абляция, фотодинамическая терапия опухолей головы и шеи под ультразвуковой навигацией и (или) под контролем компьютерной томографии</t>
  </si>
  <si>
    <r>
      <rPr>
        <rFont val="Times New Roman"/>
        <color theme="1"/>
        <sz val="9.0"/>
      </rPr>
      <t>C09</t>
    </r>
    <r>
      <rPr>
        <rFont val="Times New Roman"/>
        <color theme="1"/>
        <sz val="9.0"/>
      </rPr>
      <t xml:space="preserve">, </t>
    </r>
    <r>
      <rPr>
        <rFont val="Times New Roman"/>
        <color theme="1"/>
        <sz val="9.0"/>
      </rPr>
      <t>C10</t>
    </r>
    <r>
      <rPr>
        <rFont val="Times New Roman"/>
        <color theme="1"/>
        <sz val="9.0"/>
      </rPr>
      <t xml:space="preserve">, </t>
    </r>
    <r>
      <rPr>
        <rFont val="Times New Roman"/>
        <color theme="1"/>
        <sz val="9.0"/>
      </rPr>
      <t>C11</t>
    </r>
    <r>
      <rPr>
        <rFont val="Times New Roman"/>
        <color theme="1"/>
        <sz val="9.0"/>
      </rPr>
      <t xml:space="preserve">, </t>
    </r>
    <r>
      <rPr>
        <rFont val="Times New Roman"/>
        <color theme="1"/>
        <sz val="9.0"/>
      </rPr>
      <t>C12</t>
    </r>
    <r>
      <rPr>
        <rFont val="Times New Roman"/>
        <color theme="1"/>
        <sz val="9.0"/>
      </rPr>
      <t xml:space="preserve">, </t>
    </r>
    <r>
      <rPr>
        <rFont val="Times New Roman"/>
        <color theme="1"/>
        <sz val="9.0"/>
      </rPr>
      <t>C13</t>
    </r>
    <r>
      <rPr>
        <rFont val="Times New Roman"/>
        <color theme="1"/>
        <sz val="9.0"/>
      </rPr>
      <t xml:space="preserve">, </t>
    </r>
    <r>
      <rPr>
        <rFont val="Times New Roman"/>
        <color theme="1"/>
        <sz val="9.0"/>
      </rPr>
      <t>C14</t>
    </r>
    <r>
      <rPr>
        <rFont val="Times New Roman"/>
        <color theme="1"/>
        <sz val="9.0"/>
      </rPr>
      <t xml:space="preserve">, </t>
    </r>
    <r>
      <rPr>
        <rFont val="Times New Roman"/>
        <color theme="1"/>
        <sz val="9.0"/>
      </rPr>
      <t>C15</t>
    </r>
    <r>
      <rPr>
        <rFont val="Times New Roman"/>
        <color theme="1"/>
        <sz val="9.0"/>
      </rPr>
      <t xml:space="preserve">, </t>
    </r>
    <r>
      <rPr>
        <rFont val="Times New Roman"/>
        <color theme="1"/>
        <sz val="9.0"/>
      </rPr>
      <t>C30</t>
    </r>
    <r>
      <rPr>
        <rFont val="Times New Roman"/>
        <color theme="1"/>
        <sz val="9.0"/>
      </rPr>
      <t xml:space="preserve">, </t>
    </r>
    <r>
      <rPr>
        <rFont val="Times New Roman"/>
        <color theme="1"/>
        <sz val="9.0"/>
      </rPr>
      <t>C32</t>
    </r>
  </si>
  <si>
    <t>злокачественные новообразования полости носа, глотки, гортани у функционально неоперабельных больных</t>
  </si>
  <si>
    <t>эндоскопическая аргоноплазменная коагуляция опухоли</t>
  </si>
  <si>
    <t>эндоскопическое электрохирургическое удаление опухоли</t>
  </si>
  <si>
    <t>эндоскопическая фотодинамическая терапия опухоли</t>
  </si>
  <si>
    <t>эндоскопическая лазерная деструкция злокачественных опухолей</t>
  </si>
  <si>
    <t>поднаркозная эндоскопическая фотодинамическая терапия опухоли</t>
  </si>
  <si>
    <t>эндоскопическая лазерная реканализация и устранение дыхательной недостаточности при стенозирующей опухоли гортани</t>
  </si>
  <si>
    <t>эндоскопическая ультразвуковая деструкция злокачественных опухолей</t>
  </si>
  <si>
    <t>эндоскопическая комбинированная операция (электрорезекция, аргоноплазменная коагуляция и фотодинамическая терапия опухоли)</t>
  </si>
  <si>
    <r>
      <rPr>
        <rFont val="Times New Roman"/>
        <color theme="1"/>
        <sz val="9.0"/>
      </rPr>
      <t>C15</t>
    </r>
    <r>
      <rPr>
        <rFont val="Times New Roman"/>
        <color theme="1"/>
        <sz val="9.0"/>
      </rPr>
      <t xml:space="preserve">, </t>
    </r>
    <r>
      <rPr>
        <rFont val="Times New Roman"/>
        <color theme="1"/>
        <sz val="9.0"/>
      </rPr>
      <t>C16</t>
    </r>
    <r>
      <rPr>
        <rFont val="Times New Roman"/>
        <color theme="1"/>
        <sz val="9.0"/>
      </rPr>
      <t xml:space="preserve">, </t>
    </r>
    <r>
      <rPr>
        <rFont val="Times New Roman"/>
        <color theme="1"/>
        <sz val="9.0"/>
      </rPr>
      <t>C18</t>
    </r>
    <r>
      <rPr>
        <rFont val="Times New Roman"/>
        <color theme="1"/>
        <sz val="9.0"/>
      </rPr>
      <t xml:space="preserve">, </t>
    </r>
    <r>
      <rPr>
        <rFont val="Times New Roman"/>
        <color theme="1"/>
        <sz val="9.0"/>
      </rPr>
      <t>C17</t>
    </r>
    <r>
      <rPr>
        <rFont val="Times New Roman"/>
        <color theme="1"/>
        <sz val="9.0"/>
      </rPr>
      <t xml:space="preserve">, </t>
    </r>
    <r>
      <rPr>
        <rFont val="Times New Roman"/>
        <color theme="1"/>
        <sz val="9.0"/>
      </rPr>
      <t>C19</t>
    </r>
    <r>
      <rPr>
        <rFont val="Times New Roman"/>
        <color theme="1"/>
        <sz val="9.0"/>
      </rPr>
      <t xml:space="preserve">, </t>
    </r>
    <r>
      <rPr>
        <rFont val="Times New Roman"/>
        <color theme="1"/>
        <sz val="9.0"/>
      </rPr>
      <t>C21</t>
    </r>
    <r>
      <rPr>
        <rFont val="Times New Roman"/>
        <color theme="1"/>
        <sz val="9.0"/>
      </rPr>
      <t xml:space="preserve">, </t>
    </r>
    <r>
      <rPr>
        <rFont val="Times New Roman"/>
        <color theme="1"/>
        <sz val="9.0"/>
      </rPr>
      <t>C20</t>
    </r>
  </si>
  <si>
    <t>стенозирующие злокачественные новообразования пищевода, желудка, двенадцатиперстной кишки, ободочной кишки, ректосигмоидного соединения, прямой кишки, заднего прохода и анального канала</t>
  </si>
  <si>
    <t>эндоскопическая Nd:YAG лазерная коагуляция опухоли</t>
  </si>
  <si>
    <t>эндоскопическое бужирование и баллонная дилатация при опухолевом стенозе под эндоскопическим контролем</t>
  </si>
  <si>
    <t>эндоскопическая фотодинамическая терапия опухолей</t>
  </si>
  <si>
    <t>эндоскопическое стентирование при опухолевом стенозе</t>
  </si>
  <si>
    <t>пациенты со злокачественными новообразованиями пищевода и желудка, подвергшиеся хирургическому лечению с различными пострезекционными состояниями (синдром приводящей петли, синдром отводящей петли, демпинг-синдром, рубцовые деформации анастомозов)</t>
  </si>
  <si>
    <t>эндоскопическая дилятация и стентирование зоны стеноза</t>
  </si>
  <si>
    <r>
      <rPr>
        <rFont val="Times New Roman"/>
        <color theme="1"/>
        <sz val="9.0"/>
      </rPr>
      <t>C22</t>
    </r>
    <r>
      <rPr>
        <rFont val="Times New Roman"/>
        <color theme="1"/>
        <sz val="9.0"/>
      </rPr>
      <t xml:space="preserve">, </t>
    </r>
    <r>
      <rPr>
        <rFont val="Times New Roman"/>
        <color theme="1"/>
        <sz val="9.0"/>
      </rPr>
      <t>C78.7</t>
    </r>
    <r>
      <rPr>
        <rFont val="Times New Roman"/>
        <color theme="1"/>
        <sz val="9.0"/>
      </rPr>
      <t xml:space="preserve">, </t>
    </r>
    <r>
      <rPr>
        <rFont val="Times New Roman"/>
        <color theme="1"/>
        <sz val="9.0"/>
      </rPr>
      <t>C24.0</t>
    </r>
  </si>
  <si>
    <t>первичные и метастатические злокачественные новообразования печени</t>
  </si>
  <si>
    <t>хирургическое или терапевтическое лечение</t>
  </si>
  <si>
    <t>лапароскопическая радиочастотная термоаблация при злокачественных новообразованиях печени</t>
  </si>
  <si>
    <t>стентирование желчных протоков под видеоэндоскопическим контролем</t>
  </si>
  <si>
    <t>внутриартериальная эмболизация (химиоэмболизация) опухолей</t>
  </si>
  <si>
    <t>селективная эмболизация (химиоэмболизация) ветвей воротной вены</t>
  </si>
  <si>
    <t>чрезкожная радиочастотная термоаблация опухолей печени под ультразвуковой навигацией и (или) под контролем компьютерной навигации</t>
  </si>
  <si>
    <t>биоэлектротерапия</t>
  </si>
  <si>
    <t>нерезектабельные злокачественные новообразования печени и внутрипеченочных желчных протоков</t>
  </si>
  <si>
    <t>чрескожное чреспеченочное дренирование желчных протоков с последующим стентированием под рентгеноскопическим контролем</t>
  </si>
  <si>
    <t>стентирование желчных протоков под рентгеноскопическим контролем</t>
  </si>
  <si>
    <t>химиоэмболизация печени</t>
  </si>
  <si>
    <t>злокачественные новообразования общего желчного протока</t>
  </si>
  <si>
    <t>эндоскопическая электрокоагуляция опухоли общего желчного протока</t>
  </si>
  <si>
    <t>эндоскопическое бужирование и баллонная дилатация при опухолевом стенозе общего желчного протока под эндоскопическим контролем</t>
  </si>
  <si>
    <t>эндоскопическое стентирование желчных протоков при опухолевом стенозе, при стенозах анастомоза опухолевого характера под видеоэндоскопическим контролем</t>
  </si>
  <si>
    <t>эндоскопическая Nd:YAG лазерная коагуляция опухоли общего желчного протока</t>
  </si>
  <si>
    <t>эндоскопическая фотодинамическая терапия опухоли общего желчного протока</t>
  </si>
  <si>
    <t>внутрипротоковая фотодинамическая терапия под рентгеноскопическим контролем</t>
  </si>
  <si>
    <t>злокачественные новообразования общего желчного протока в пределах слизистого слоя T1</t>
  </si>
  <si>
    <t>C23</t>
  </si>
  <si>
    <t>локализованные и местнораспространенные формы злокачественных новообразований желчного пузыря</t>
  </si>
  <si>
    <t>лапароскопическая холецистэктомия с резекцией IV сегмента печени</t>
  </si>
  <si>
    <t>C24</t>
  </si>
  <si>
    <t>нерезектабельные опухоли внепеченочных желчных протоков</t>
  </si>
  <si>
    <t>стентирование при опухолях желчных протоков</t>
  </si>
  <si>
    <t>C25</t>
  </si>
  <si>
    <t>нерезектабельные опухоли поджелудочной железы. Злокачественные новообразования поджелудочной железы с обтурацией вирсунгова протока</t>
  </si>
  <si>
    <t>стентирование при опухолях поджелудочной железы</t>
  </si>
  <si>
    <t>эндоскопическая фотодинамическая терапия опухоли вирсунгова протока</t>
  </si>
  <si>
    <t>эндоскопическое стентирование вирсунгова протока при опухолевом стенозе под видеоэндоскопическим контролем</t>
  </si>
  <si>
    <t>химиоэмболизация головки поджелудочной железы</t>
  </si>
  <si>
    <t>радиочастотная абляция опухолей поджелудочной железы</t>
  </si>
  <si>
    <t>радиочастотная абляция опухолей поджелудочной железы видеоэндоскопическая</t>
  </si>
  <si>
    <r>
      <rPr>
        <rFont val="Times New Roman"/>
        <color theme="1"/>
        <sz val="9.0"/>
      </rPr>
      <t>C34</t>
    </r>
    <r>
      <rPr>
        <rFont val="Times New Roman"/>
        <color theme="1"/>
        <sz val="9.0"/>
      </rPr>
      <t xml:space="preserve">, </t>
    </r>
    <r>
      <rPr>
        <rFont val="Times New Roman"/>
        <color theme="1"/>
        <sz val="9.0"/>
      </rPr>
      <t>C33</t>
    </r>
  </si>
  <si>
    <t>немелкоклеточный ранний центральный рак легкого (Tis-T1NoMo)</t>
  </si>
  <si>
    <t>эндоскопическая аргоноплазменная коагуляция опухоли бронхов</t>
  </si>
  <si>
    <t>эндоскопическая лазерная деструкция злокачественных опухолей бронхов</t>
  </si>
  <si>
    <t>поднаркозная эндоскопическая фотодинамическая терапия опухоли бронхов</t>
  </si>
  <si>
    <t>эндопротезирование бронхов</t>
  </si>
  <si>
    <t>эндоскопическая лазерная реканализация и устранение дыхательной недостаточности при стенозирующей опухоли бронхов</t>
  </si>
  <si>
    <t>ранний рак трахеи</t>
  </si>
  <si>
    <t>эндоскопическая лазерная деструкция опухоли трахеи</t>
  </si>
  <si>
    <t>эндоскопическая фотодинамическая терапия опухоли трахеи</t>
  </si>
  <si>
    <t>поднаркозная эндоскопическая фотодинамическая терапия опухоли трахеи</t>
  </si>
  <si>
    <t>эндоскопическая аргоноплазменная коагуляция опухоли трахеи</t>
  </si>
  <si>
    <t>стенозирующий рак трахеи. Стенозирующий центральный рак легкого (T3-4NxMx)</t>
  </si>
  <si>
    <t>эндопротезирование трахеи</t>
  </si>
  <si>
    <t>эндоскопическая лазерная реканализация и устранение дыхательной недостаточности при стенозирующей опухоли трахеи</t>
  </si>
  <si>
    <t>эндоскопическое стентирование трахеи Т-образной трубкой</t>
  </si>
  <si>
    <t>ранние формы злокачественных опухолей легкого (I - II стадия)</t>
  </si>
  <si>
    <t>видеоассистированная лобэктомия, билобэктомия</t>
  </si>
  <si>
    <t>злокачественные новообразования легкого (периферический рак)</t>
  </si>
  <si>
    <t>радиочастотная аблация опухоли легкого под ультразвуковой навигацией и (или) под контролем компьютерной томографии</t>
  </si>
  <si>
    <r>
      <rPr>
        <rFont val="Times New Roman"/>
        <color theme="1"/>
        <sz val="9.0"/>
      </rPr>
      <t>C37</t>
    </r>
    <r>
      <rPr>
        <rFont val="Times New Roman"/>
        <color theme="1"/>
        <sz val="9.0"/>
      </rPr>
      <t xml:space="preserve">, </t>
    </r>
    <r>
      <rPr>
        <rFont val="Times New Roman"/>
        <color theme="1"/>
        <sz val="9.0"/>
      </rPr>
      <t>C38.3</t>
    </r>
    <r>
      <rPr>
        <rFont val="Times New Roman"/>
        <color theme="1"/>
        <sz val="9.0"/>
      </rPr>
      <t xml:space="preserve">, </t>
    </r>
    <r>
      <rPr>
        <rFont val="Times New Roman"/>
        <color theme="1"/>
        <sz val="9.0"/>
      </rPr>
      <t>C38.2</t>
    </r>
    <r>
      <rPr>
        <rFont val="Times New Roman"/>
        <color theme="1"/>
        <sz val="9.0"/>
      </rPr>
      <t xml:space="preserve">, </t>
    </r>
    <r>
      <rPr>
        <rFont val="Times New Roman"/>
        <color theme="1"/>
        <sz val="9.0"/>
      </rPr>
      <t>C38.1</t>
    </r>
  </si>
  <si>
    <t>опухоль вилочковой железы (I - II стадия). Опухоль переднего, заднего средостения (начальные формы). Метастатическое поражение средостения</t>
  </si>
  <si>
    <t>радиочастотная термоаблация опухоли под ультразвуковой навигацией и (или) контролем компьютерной томографии</t>
  </si>
  <si>
    <t>видеоассистированное удаление опухоли средостения</t>
  </si>
  <si>
    <t>C49.3</t>
  </si>
  <si>
    <t>опухоли мягких тканей грудной стенки</t>
  </si>
  <si>
    <t>селективная (суперселективная) эмболизация (химиоэмболизация) опухолевых сосудов при местнораспространенных формах первичных и рецидивных неорганных опухолей забрюшинного пространства</t>
  </si>
  <si>
    <t>радиочастотная аблация опухоли мягких тканей грудной стенки под ультразвуковой навигацией (или) под контролем компьютерной томографии</t>
  </si>
  <si>
    <r>
      <rPr>
        <rFont val="Times New Roman"/>
        <color theme="1"/>
        <sz val="9.0"/>
      </rPr>
      <t>C50.2</t>
    </r>
    <r>
      <rPr>
        <rFont val="Times New Roman"/>
        <color theme="1"/>
        <sz val="9.0"/>
      </rPr>
      <t xml:space="preserve">, </t>
    </r>
    <r>
      <rPr>
        <rFont val="Times New Roman"/>
        <color theme="1"/>
        <sz val="9.0"/>
      </rPr>
      <t>C50.9</t>
    </r>
    <r>
      <rPr>
        <rFont val="Times New Roman"/>
        <color theme="1"/>
        <sz val="9.0"/>
      </rPr>
      <t xml:space="preserve">, </t>
    </r>
    <r>
      <rPr>
        <rFont val="Times New Roman"/>
        <color theme="1"/>
        <sz val="9.0"/>
      </rPr>
      <t>C50.3</t>
    </r>
  </si>
  <si>
    <t>злокачественные новообразования молочной железы IIa, IIb, IIIa стадии</t>
  </si>
  <si>
    <t>видеоассистированная парастернальная лимфаденэктомия</t>
  </si>
  <si>
    <t>C53</t>
  </si>
  <si>
    <t>злокачественные новообразования шейки матки (I - III стадия). Местнораспространенные формы злокачественных новообразований шейки матки, осложненные кровотечением</t>
  </si>
  <si>
    <t>экстирпация матки с придатками видеоэндоскопическая</t>
  </si>
  <si>
    <t>экстирпация матки без придатков видеоэндоскопическая</t>
  </si>
  <si>
    <t>лапароскопическая транспозиция яичников</t>
  </si>
  <si>
    <t>селективная эмболизация (химиоэмболизация) маточных артерий</t>
  </si>
  <si>
    <t>вирусассоциированные злокачественные новообразования шейки матки in situ</t>
  </si>
  <si>
    <t>многокурсовая фотодинамическая терапия шейки матки</t>
  </si>
  <si>
    <t>C54</t>
  </si>
  <si>
    <t>злокачественные новообразования эндометрия in situ - III стадии</t>
  </si>
  <si>
    <t>гистерорезектоскопия с фотодинамической терапией и аблацией эндометрия</t>
  </si>
  <si>
    <t>влагалищная экстирпация матки с придатками с видеоэндоскопической ассистенцией</t>
  </si>
  <si>
    <t>экстирпация матки с маточными трубами видеоэндоскопическая</t>
  </si>
  <si>
    <t>C56</t>
  </si>
  <si>
    <t>злокачественные новообразования яичников I стадии</t>
  </si>
  <si>
    <t>лапароскопическая аднексэктомия или резекция яичников, субтотальная резекция большого сальника</t>
  </si>
  <si>
    <t>лапароскопическая аднексэктомия односторонняя с резекцией контрлатерального яичника и субтотальная резекция большого сальника</t>
  </si>
  <si>
    <r>
      <rPr>
        <rFont val="Times New Roman"/>
        <color theme="1"/>
        <sz val="9.0"/>
      </rPr>
      <t>C51</t>
    </r>
    <r>
      <rPr>
        <rFont val="Times New Roman"/>
        <color theme="1"/>
        <sz val="9.0"/>
      </rPr>
      <t xml:space="preserve">, </t>
    </r>
    <r>
      <rPr>
        <rFont val="Times New Roman"/>
        <color theme="1"/>
        <sz val="9.0"/>
      </rPr>
      <t>C52</t>
    </r>
  </si>
  <si>
    <t>злокачественные новообразования вульвы (0 - I стадия), злокачественные новообразования влагалища</t>
  </si>
  <si>
    <t>многокурсовая фотодинамическая терапия, пролонгированная фотодинамическая терапия, в том числе в сочетании с гипертермией</t>
  </si>
  <si>
    <t>C61</t>
  </si>
  <si>
    <t>местнораспространенные злокачественные новообразования предстательной железы III стадии (T3a-T4NxMo)</t>
  </si>
  <si>
    <t>лапароскопическая тазовая лимфаденэктомия</t>
  </si>
  <si>
    <t>локализованные злокачественные новообразования предстательной железы (I - II стадия (T1-2cN0M0), местный рецидив после хирургического или лучевого лечения</t>
  </si>
  <si>
    <t>интерстициальная фотодинамическая терапия опухоли предстательной железы под ультразвуковой навигацией и (или) под контролем компьютерной навигации</t>
  </si>
  <si>
    <t>радиочастотная аблация опухоли предстательной железы под ультразвуковой навигацией и (или) под контролем компьютерной томографии</t>
  </si>
  <si>
    <t>локализованные и местнораспространенные злокачественные новообразования предстательной железы (II - III стадия)</t>
  </si>
  <si>
    <t>селективная и суперселективная эмболизация (химиоэмболизация) ветвей внутренней подвздошной артерии</t>
  </si>
  <si>
    <t>C62</t>
  </si>
  <si>
    <t>злокачественные новообразования яичка (TxN1-2MoS1-3)</t>
  </si>
  <si>
    <t>лапароскопическая забрюшинная лимфаденэктомия</t>
  </si>
  <si>
    <t>C60</t>
  </si>
  <si>
    <t>злокачественные новообразования полового члена</t>
  </si>
  <si>
    <t>многокурсовая фотодинамическая терапия, пролонгированная фотодинамическая терапия</t>
  </si>
  <si>
    <t>C64</t>
  </si>
  <si>
    <t>злокачественные новообразования почки (I - III стадия), нефробластома</t>
  </si>
  <si>
    <t>радиочастотная аблация опухоли почки под ультразвуковой навигацией и (или) под контролем компьютерной томографии</t>
  </si>
  <si>
    <t>селективная и суперселективная эмболизация (химиоэмболизация) почечных сосудов</t>
  </si>
  <si>
    <t>C67</t>
  </si>
  <si>
    <t>злокачественные новообразования мочевого пузыря (I - IV стадия (T1-T2bNxMo))</t>
  </si>
  <si>
    <t>интерстициальная фотодинамическая терапия</t>
  </si>
  <si>
    <t>злокачественные новообразования мочевого пузыря (I - IV стадия) T1-T2bNxMo)) при массивном кровотечении</t>
  </si>
  <si>
    <t>C78</t>
  </si>
  <si>
    <t>метастатическое поражение легкого</t>
  </si>
  <si>
    <t>видеоторакоскопическая (видеоассистированная) резекция легкого (первичная, повторная, двусторонняя), лобэктомия</t>
  </si>
  <si>
    <t>видеоторакоскопическая (видеоассистированная) резекция легкого (первичная, повторная, двусторонняя), лобэктомия с использованием методики "рука помощи"</t>
  </si>
  <si>
    <r>
      <rPr>
        <rFont val="Times New Roman"/>
        <color theme="1"/>
        <sz val="9.0"/>
      </rPr>
      <t>C78.1</t>
    </r>
    <r>
      <rPr>
        <rFont val="Times New Roman"/>
        <color theme="1"/>
        <sz val="9.0"/>
      </rPr>
      <t xml:space="preserve">, </t>
    </r>
    <r>
      <rPr>
        <rFont val="Times New Roman"/>
        <color theme="1"/>
        <sz val="9.0"/>
      </rPr>
      <t>C38.4</t>
    </r>
    <r>
      <rPr>
        <rFont val="Times New Roman"/>
        <color theme="1"/>
        <sz val="9.0"/>
      </rPr>
      <t xml:space="preserve">, </t>
    </r>
    <r>
      <rPr>
        <rFont val="Times New Roman"/>
        <color theme="1"/>
        <sz val="9.0"/>
      </rPr>
      <t>C38.8</t>
    </r>
    <r>
      <rPr>
        <rFont val="Times New Roman"/>
        <color theme="1"/>
        <sz val="9.0"/>
      </rPr>
      <t xml:space="preserve">, </t>
    </r>
    <r>
      <rPr>
        <rFont val="Times New Roman"/>
        <color theme="1"/>
        <sz val="9.0"/>
      </rPr>
      <t>C45.0</t>
    </r>
    <r>
      <rPr>
        <rFont val="Times New Roman"/>
        <color theme="1"/>
        <sz val="9.0"/>
      </rPr>
      <t xml:space="preserve">, </t>
    </r>
    <r>
      <rPr>
        <rFont val="Times New Roman"/>
        <color theme="1"/>
        <sz val="9.0"/>
      </rPr>
      <t>C78.2</t>
    </r>
  </si>
  <si>
    <t>опухоль плевры. Распространенное поражение плевры. Мезотелиома плевры. Метастатическое поражение плевры</t>
  </si>
  <si>
    <t>внутриплевральная установка диффузоров для фотодинамической терапии под видеоэндоскопическим контролем, под ультразвуковой навигацией и (или) под контролем компьютерной томографии с дальнейшей пролонгированной внутриплевральной фотодинамической терапией</t>
  </si>
  <si>
    <t>внутриплевральная фотодинамическая терапия</t>
  </si>
  <si>
    <r>
      <rPr>
        <rFont val="Times New Roman"/>
        <color theme="1"/>
        <sz val="9.0"/>
      </rPr>
      <t>C78.1</t>
    </r>
    <r>
      <rPr>
        <rFont val="Times New Roman"/>
        <color theme="1"/>
        <sz val="9.0"/>
      </rPr>
      <t xml:space="preserve">, </t>
    </r>
    <r>
      <rPr>
        <rFont val="Times New Roman"/>
        <color theme="1"/>
        <sz val="9.0"/>
      </rPr>
      <t>C38.4</t>
    </r>
    <r>
      <rPr>
        <rFont val="Times New Roman"/>
        <color theme="1"/>
        <sz val="9.0"/>
      </rPr>
      <t xml:space="preserve">, </t>
    </r>
    <r>
      <rPr>
        <rFont val="Times New Roman"/>
        <color theme="1"/>
        <sz val="9.0"/>
      </rPr>
      <t>C38.8</t>
    </r>
    <r>
      <rPr>
        <rFont val="Times New Roman"/>
        <color theme="1"/>
        <sz val="9.0"/>
      </rPr>
      <t xml:space="preserve">, </t>
    </r>
    <r>
      <rPr>
        <rFont val="Times New Roman"/>
        <color theme="1"/>
        <sz val="9.0"/>
      </rPr>
      <t>C45.0</t>
    </r>
    <r>
      <rPr>
        <rFont val="Times New Roman"/>
        <color theme="1"/>
        <sz val="9.0"/>
      </rPr>
      <t xml:space="preserve">, </t>
    </r>
    <r>
      <rPr>
        <rFont val="Times New Roman"/>
        <color theme="1"/>
        <sz val="9.0"/>
      </rPr>
      <t>C78.2</t>
    </r>
  </si>
  <si>
    <t>метастатическое поражение плевры</t>
  </si>
  <si>
    <t>видеоторакоскопическое удаление опухоли плевры</t>
  </si>
  <si>
    <t>видеоторакоскопическая плеврэктомия</t>
  </si>
  <si>
    <r>
      <rPr>
        <rFont val="Times New Roman"/>
        <color theme="1"/>
        <sz val="9.0"/>
      </rPr>
      <t>C79.2</t>
    </r>
    <r>
      <rPr>
        <rFont val="Times New Roman"/>
        <color theme="1"/>
        <sz val="9.0"/>
      </rPr>
      <t xml:space="preserve">, </t>
    </r>
    <r>
      <rPr>
        <rFont val="Times New Roman"/>
        <color theme="1"/>
        <sz val="9.0"/>
      </rPr>
      <t>C43</t>
    </r>
    <r>
      <rPr>
        <rFont val="Times New Roman"/>
        <color theme="1"/>
        <sz val="9.0"/>
      </rPr>
      <t xml:space="preserve">, </t>
    </r>
    <r>
      <rPr>
        <rFont val="Times New Roman"/>
        <color theme="1"/>
        <sz val="9.0"/>
      </rPr>
      <t>C44</t>
    </r>
    <r>
      <rPr>
        <rFont val="Times New Roman"/>
        <color theme="1"/>
        <sz val="9.0"/>
      </rPr>
      <t xml:space="preserve">, </t>
    </r>
    <r>
      <rPr>
        <rFont val="Times New Roman"/>
        <color theme="1"/>
        <sz val="9.0"/>
      </rPr>
      <t>C50</t>
    </r>
  </si>
  <si>
    <t>первичные и метастатические злокачественные новообразования кожи</t>
  </si>
  <si>
    <t>многокурсовая фотодинамическая терапия, пролонгированная фотодинамическая терапия, интерстициальная фотодинамическая терапия, фотодинамическая терапия с гипертермией</t>
  </si>
  <si>
    <r>
      <rPr>
        <rFont val="Times New Roman"/>
        <color theme="1"/>
        <sz val="9.0"/>
      </rPr>
      <t>C79.5</t>
    </r>
    <r>
      <rPr>
        <rFont val="Times New Roman"/>
        <color theme="1"/>
        <sz val="9.0"/>
      </rPr>
      <t xml:space="preserve">, </t>
    </r>
    <r>
      <rPr>
        <rFont val="Times New Roman"/>
        <color theme="1"/>
        <sz val="9.0"/>
      </rPr>
      <t>C40.0</t>
    </r>
    <r>
      <rPr>
        <rFont val="Times New Roman"/>
        <color theme="1"/>
        <sz val="9.0"/>
      </rPr>
      <t xml:space="preserve">, </t>
    </r>
    <r>
      <rPr>
        <rFont val="Times New Roman"/>
        <color theme="1"/>
        <sz val="9.0"/>
      </rPr>
      <t>C40.1</t>
    </r>
    <r>
      <rPr>
        <rFont val="Times New Roman"/>
        <color theme="1"/>
        <sz val="9.0"/>
      </rPr>
      <t xml:space="preserve">, </t>
    </r>
    <r>
      <rPr>
        <rFont val="Times New Roman"/>
        <color theme="1"/>
        <sz val="9.0"/>
      </rPr>
      <t>C40.2</t>
    </r>
    <r>
      <rPr>
        <rFont val="Times New Roman"/>
        <color theme="1"/>
        <sz val="9.0"/>
      </rPr>
      <t xml:space="preserve">, </t>
    </r>
    <r>
      <rPr>
        <rFont val="Times New Roman"/>
        <color theme="1"/>
        <sz val="9.0"/>
      </rPr>
      <t>C40.3</t>
    </r>
    <r>
      <rPr>
        <rFont val="Times New Roman"/>
        <color theme="1"/>
        <sz val="9.0"/>
      </rPr>
      <t xml:space="preserve">, </t>
    </r>
    <r>
      <rPr>
        <rFont val="Times New Roman"/>
        <color theme="1"/>
        <sz val="9.0"/>
      </rPr>
      <t>C40.8</t>
    </r>
    <r>
      <rPr>
        <rFont val="Times New Roman"/>
        <color theme="1"/>
        <sz val="9.0"/>
      </rPr>
      <t xml:space="preserve">, </t>
    </r>
    <r>
      <rPr>
        <rFont val="Times New Roman"/>
        <color theme="1"/>
        <sz val="9.0"/>
      </rPr>
      <t>C40.9</t>
    </r>
    <r>
      <rPr>
        <rFont val="Times New Roman"/>
        <color theme="1"/>
        <sz val="9.0"/>
      </rPr>
      <t xml:space="preserve">, </t>
    </r>
    <r>
      <rPr>
        <rFont val="Times New Roman"/>
        <color theme="1"/>
        <sz val="9.0"/>
      </rPr>
      <t>C41.2</t>
    </r>
    <r>
      <rPr>
        <rFont val="Times New Roman"/>
        <color theme="1"/>
        <sz val="9.0"/>
      </rPr>
      <t xml:space="preserve">, </t>
    </r>
    <r>
      <rPr>
        <rFont val="Times New Roman"/>
        <color theme="1"/>
        <sz val="9.0"/>
      </rPr>
      <t>C41.3</t>
    </r>
    <r>
      <rPr>
        <rFont val="Times New Roman"/>
        <color theme="1"/>
        <sz val="9.0"/>
      </rPr>
      <t xml:space="preserve">, </t>
    </r>
    <r>
      <rPr>
        <rFont val="Times New Roman"/>
        <color theme="1"/>
        <sz val="9.0"/>
      </rPr>
      <t>C41.4</t>
    </r>
    <r>
      <rPr>
        <rFont val="Times New Roman"/>
        <color theme="1"/>
        <sz val="9.0"/>
      </rPr>
      <t xml:space="preserve">, </t>
    </r>
    <r>
      <rPr>
        <rFont val="Times New Roman"/>
        <color theme="1"/>
        <sz val="9.0"/>
      </rPr>
      <t>C41.8</t>
    </r>
    <r>
      <rPr>
        <rFont val="Times New Roman"/>
        <color theme="1"/>
        <sz val="9.0"/>
      </rPr>
      <t xml:space="preserve">, </t>
    </r>
    <r>
      <rPr>
        <rFont val="Times New Roman"/>
        <color theme="1"/>
        <sz val="9.0"/>
      </rPr>
      <t>C41.9</t>
    </r>
    <r>
      <rPr>
        <rFont val="Times New Roman"/>
        <color theme="1"/>
        <sz val="9.0"/>
      </rPr>
      <t xml:space="preserve">, </t>
    </r>
    <r>
      <rPr>
        <rFont val="Times New Roman"/>
        <color theme="1"/>
        <sz val="9.0"/>
      </rPr>
      <t>C49</t>
    </r>
    <r>
      <rPr>
        <rFont val="Times New Roman"/>
        <color theme="1"/>
        <sz val="9.0"/>
      </rPr>
      <t xml:space="preserve">, </t>
    </r>
    <r>
      <rPr>
        <rFont val="Times New Roman"/>
        <color theme="1"/>
        <sz val="9.0"/>
      </rPr>
      <t>C50</t>
    </r>
    <r>
      <rPr>
        <rFont val="Times New Roman"/>
        <color theme="1"/>
        <sz val="9.0"/>
      </rPr>
      <t xml:space="preserve">, </t>
    </r>
    <r>
      <rPr>
        <rFont val="Times New Roman"/>
        <color theme="1"/>
        <sz val="9.0"/>
      </rPr>
      <t>C79.8</t>
    </r>
  </si>
  <si>
    <t>метастатические опухоли костей. Первичные опухоли костей IV стадии. Первичные опухоли мягких тканей IV стадии. Метастатические опухоли мягких тканей</t>
  </si>
  <si>
    <t>остеопластика под ультразвуковой навигацией и (или) под контролем компьютерной томографии</t>
  </si>
  <si>
    <t>аблация радиочастотная новообразований костей под ультразвуковой и (или) рентгеннавигацией и (или) под контролем компьютерной томографии</t>
  </si>
  <si>
    <t>вертебропластика под лучевым контролем</t>
  </si>
  <si>
    <t>Реконструктивно-пластические, микрохирургические, обширные циторедуктивные, расширенно-комбинированные хирургические вмешательства, в том числе с применением физических факторов (гипертермия, радиочастотная термоаблация, фотодинамическая терапия, лазерная и криодеструкция и др.) при злокачественных новообразованиях, в том числе у детей</t>
  </si>
  <si>
    <r>
      <rPr>
        <rFont val="Times New Roman"/>
        <color theme="1"/>
        <sz val="9.0"/>
      </rPr>
      <t>C00.0</t>
    </r>
    <r>
      <rPr>
        <rFont val="Times New Roman"/>
        <color theme="1"/>
        <sz val="9.0"/>
      </rPr>
      <t xml:space="preserve">, </t>
    </r>
    <r>
      <rPr>
        <rFont val="Times New Roman"/>
        <color theme="1"/>
        <sz val="9.0"/>
      </rPr>
      <t>C00.1</t>
    </r>
    <r>
      <rPr>
        <rFont val="Times New Roman"/>
        <color theme="1"/>
        <sz val="9.0"/>
      </rPr>
      <t xml:space="preserve">, </t>
    </r>
    <r>
      <rPr>
        <rFont val="Times New Roman"/>
        <color theme="1"/>
        <sz val="9.0"/>
      </rPr>
      <t>C00.2</t>
    </r>
    <r>
      <rPr>
        <rFont val="Times New Roman"/>
        <color theme="1"/>
        <sz val="9.0"/>
      </rPr>
      <t xml:space="preserve">, </t>
    </r>
    <r>
      <rPr>
        <rFont val="Times New Roman"/>
        <color theme="1"/>
        <sz val="9.0"/>
      </rPr>
      <t>C00.3</t>
    </r>
    <r>
      <rPr>
        <rFont val="Times New Roman"/>
        <color theme="1"/>
        <sz val="9.0"/>
      </rPr>
      <t xml:space="preserve">, </t>
    </r>
    <r>
      <rPr>
        <rFont val="Times New Roman"/>
        <color theme="1"/>
        <sz val="9.0"/>
      </rPr>
      <t>C00.4</t>
    </r>
    <r>
      <rPr>
        <rFont val="Times New Roman"/>
        <color theme="1"/>
        <sz val="9.0"/>
      </rPr>
      <t xml:space="preserve">, </t>
    </r>
    <r>
      <rPr>
        <rFont val="Times New Roman"/>
        <color theme="1"/>
        <sz val="9.0"/>
      </rPr>
      <t>C00.5</t>
    </r>
    <r>
      <rPr>
        <rFont val="Times New Roman"/>
        <color theme="1"/>
        <sz val="9.0"/>
      </rPr>
      <t xml:space="preserve">, </t>
    </r>
    <r>
      <rPr>
        <rFont val="Times New Roman"/>
        <color theme="1"/>
        <sz val="9.0"/>
      </rPr>
      <t>C00.6</t>
    </r>
    <r>
      <rPr>
        <rFont val="Times New Roman"/>
        <color theme="1"/>
        <sz val="9.0"/>
      </rPr>
      <t xml:space="preserve">, </t>
    </r>
    <r>
      <rPr>
        <rFont val="Times New Roman"/>
        <color theme="1"/>
        <sz val="9.0"/>
      </rPr>
      <t>C00.8</t>
    </r>
    <r>
      <rPr>
        <rFont val="Times New Roman"/>
        <color theme="1"/>
        <sz val="9.0"/>
      </rPr>
      <t xml:space="preserve">, </t>
    </r>
    <r>
      <rPr>
        <rFont val="Times New Roman"/>
        <color theme="1"/>
        <sz val="9.0"/>
      </rPr>
      <t>C00.9</t>
    </r>
    <r>
      <rPr>
        <rFont val="Times New Roman"/>
        <color theme="1"/>
        <sz val="9.0"/>
      </rPr>
      <t xml:space="preserve">, </t>
    </r>
    <r>
      <rPr>
        <rFont val="Times New Roman"/>
        <color theme="1"/>
        <sz val="9.0"/>
      </rPr>
      <t>C01</t>
    </r>
    <r>
      <rPr>
        <rFont val="Times New Roman"/>
        <color theme="1"/>
        <sz val="9.0"/>
      </rPr>
      <t xml:space="preserve">, </t>
    </r>
    <r>
      <rPr>
        <rFont val="Times New Roman"/>
        <color theme="1"/>
        <sz val="9.0"/>
      </rPr>
      <t>C02</t>
    </r>
    <r>
      <rPr>
        <rFont val="Times New Roman"/>
        <color theme="1"/>
        <sz val="9.0"/>
      </rPr>
      <t xml:space="preserve">, </t>
    </r>
    <r>
      <rPr>
        <rFont val="Times New Roman"/>
        <color theme="1"/>
        <sz val="9.0"/>
      </rPr>
      <t>C03.1</t>
    </r>
    <r>
      <rPr>
        <rFont val="Times New Roman"/>
        <color theme="1"/>
        <sz val="9.0"/>
      </rPr>
      <t xml:space="preserve">, </t>
    </r>
    <r>
      <rPr>
        <rFont val="Times New Roman"/>
        <color theme="1"/>
        <sz val="9.0"/>
      </rPr>
      <t>C03.9</t>
    </r>
    <r>
      <rPr>
        <rFont val="Times New Roman"/>
        <color theme="1"/>
        <sz val="9.0"/>
      </rPr>
      <t xml:space="preserve">, </t>
    </r>
    <r>
      <rPr>
        <rFont val="Times New Roman"/>
        <color theme="1"/>
        <sz val="9.0"/>
      </rPr>
      <t>C04.0</t>
    </r>
    <r>
      <rPr>
        <rFont val="Times New Roman"/>
        <color theme="1"/>
        <sz val="9.0"/>
      </rPr>
      <t xml:space="preserve">, </t>
    </r>
    <r>
      <rPr>
        <rFont val="Times New Roman"/>
        <color theme="1"/>
        <sz val="9.0"/>
      </rPr>
      <t>C04.1</t>
    </r>
    <r>
      <rPr>
        <rFont val="Times New Roman"/>
        <color theme="1"/>
        <sz val="9.0"/>
      </rPr>
      <t xml:space="preserve">, </t>
    </r>
    <r>
      <rPr>
        <rFont val="Times New Roman"/>
        <color theme="1"/>
        <sz val="9.0"/>
      </rPr>
      <t>C04.8</t>
    </r>
    <r>
      <rPr>
        <rFont val="Times New Roman"/>
        <color theme="1"/>
        <sz val="9.0"/>
      </rPr>
      <t xml:space="preserve">, </t>
    </r>
    <r>
      <rPr>
        <rFont val="Times New Roman"/>
        <color theme="1"/>
        <sz val="9.0"/>
      </rPr>
      <t>C04.9</t>
    </r>
    <r>
      <rPr>
        <rFont val="Times New Roman"/>
        <color theme="1"/>
        <sz val="9.0"/>
      </rPr>
      <t xml:space="preserve">, </t>
    </r>
    <r>
      <rPr>
        <rFont val="Times New Roman"/>
        <color theme="1"/>
        <sz val="9.0"/>
      </rPr>
      <t>C05</t>
    </r>
    <r>
      <rPr>
        <rFont val="Times New Roman"/>
        <color theme="1"/>
        <sz val="9.0"/>
      </rPr>
      <t xml:space="preserve">, </t>
    </r>
    <r>
      <rPr>
        <rFont val="Times New Roman"/>
        <color theme="1"/>
        <sz val="9.0"/>
      </rPr>
      <t>C06.0</t>
    </r>
    <r>
      <rPr>
        <rFont val="Times New Roman"/>
        <color theme="1"/>
        <sz val="9.0"/>
      </rPr>
      <t xml:space="preserve">, </t>
    </r>
    <r>
      <rPr>
        <rFont val="Times New Roman"/>
        <color theme="1"/>
        <sz val="9.0"/>
      </rPr>
      <t>C06.1</t>
    </r>
    <r>
      <rPr>
        <rFont val="Times New Roman"/>
        <color theme="1"/>
        <sz val="9.0"/>
      </rPr>
      <t xml:space="preserve">, </t>
    </r>
    <r>
      <rPr>
        <rFont val="Times New Roman"/>
        <color theme="1"/>
        <sz val="9.0"/>
      </rPr>
      <t>C06.2</t>
    </r>
    <r>
      <rPr>
        <rFont val="Times New Roman"/>
        <color theme="1"/>
        <sz val="9.0"/>
      </rPr>
      <t xml:space="preserve">, </t>
    </r>
    <r>
      <rPr>
        <rFont val="Times New Roman"/>
        <color theme="1"/>
        <sz val="9.0"/>
      </rPr>
      <t>C06.9</t>
    </r>
    <r>
      <rPr>
        <rFont val="Times New Roman"/>
        <color theme="1"/>
        <sz val="9.0"/>
      </rPr>
      <t xml:space="preserve">, </t>
    </r>
    <r>
      <rPr>
        <rFont val="Times New Roman"/>
        <color theme="1"/>
        <sz val="9.0"/>
      </rPr>
      <t>C07</t>
    </r>
    <r>
      <rPr>
        <rFont val="Times New Roman"/>
        <color theme="1"/>
        <sz val="9.0"/>
      </rPr>
      <t xml:space="preserve">, </t>
    </r>
    <r>
      <rPr>
        <rFont val="Times New Roman"/>
        <color theme="1"/>
        <sz val="9.0"/>
      </rPr>
      <t>C08.0</t>
    </r>
    <r>
      <rPr>
        <rFont val="Times New Roman"/>
        <color theme="1"/>
        <sz val="9.0"/>
      </rPr>
      <t xml:space="preserve">, </t>
    </r>
    <r>
      <rPr>
        <rFont val="Times New Roman"/>
        <color theme="1"/>
        <sz val="9.0"/>
      </rPr>
      <t>C08.1</t>
    </r>
    <r>
      <rPr>
        <rFont val="Times New Roman"/>
        <color theme="1"/>
        <sz val="9.0"/>
      </rPr>
      <t xml:space="preserve">, </t>
    </r>
    <r>
      <rPr>
        <rFont val="Times New Roman"/>
        <color theme="1"/>
        <sz val="9.0"/>
      </rPr>
      <t>C08.8</t>
    </r>
    <r>
      <rPr>
        <rFont val="Times New Roman"/>
        <color theme="1"/>
        <sz val="9.0"/>
      </rPr>
      <t xml:space="preserve">, </t>
    </r>
    <r>
      <rPr>
        <rFont val="Times New Roman"/>
        <color theme="1"/>
        <sz val="9.0"/>
      </rPr>
      <t>C08.9</t>
    </r>
    <r>
      <rPr>
        <rFont val="Times New Roman"/>
        <color theme="1"/>
        <sz val="9.0"/>
      </rPr>
      <t xml:space="preserve">, </t>
    </r>
    <r>
      <rPr>
        <rFont val="Times New Roman"/>
        <color theme="1"/>
        <sz val="9.0"/>
      </rPr>
      <t>C09.0</t>
    </r>
    <r>
      <rPr>
        <rFont val="Times New Roman"/>
        <color theme="1"/>
        <sz val="9.0"/>
      </rPr>
      <t xml:space="preserve">, </t>
    </r>
    <r>
      <rPr>
        <rFont val="Times New Roman"/>
        <color theme="1"/>
        <sz val="9.0"/>
      </rPr>
      <t>C09.8</t>
    </r>
    <r>
      <rPr>
        <rFont val="Times New Roman"/>
        <color theme="1"/>
        <sz val="9.0"/>
      </rPr>
      <t xml:space="preserve">, </t>
    </r>
    <r>
      <rPr>
        <rFont val="Times New Roman"/>
        <color theme="1"/>
        <sz val="9.0"/>
      </rPr>
      <t>C09.9</t>
    </r>
    <r>
      <rPr>
        <rFont val="Times New Roman"/>
        <color theme="1"/>
        <sz val="9.0"/>
      </rPr>
      <t xml:space="preserve">, </t>
    </r>
    <r>
      <rPr>
        <rFont val="Times New Roman"/>
        <color theme="1"/>
        <sz val="9.0"/>
      </rPr>
      <t>C10.0</t>
    </r>
    <r>
      <rPr>
        <rFont val="Times New Roman"/>
        <color theme="1"/>
        <sz val="9.0"/>
      </rPr>
      <t xml:space="preserve">, </t>
    </r>
    <r>
      <rPr>
        <rFont val="Times New Roman"/>
        <color theme="1"/>
        <sz val="9.0"/>
      </rPr>
      <t>C10.1</t>
    </r>
    <r>
      <rPr>
        <rFont val="Times New Roman"/>
        <color theme="1"/>
        <sz val="9.0"/>
      </rPr>
      <t xml:space="preserve">, </t>
    </r>
    <r>
      <rPr>
        <rFont val="Times New Roman"/>
        <color theme="1"/>
        <sz val="9.0"/>
      </rPr>
      <t>C10.2</t>
    </r>
    <r>
      <rPr>
        <rFont val="Times New Roman"/>
        <color theme="1"/>
        <sz val="9.0"/>
      </rPr>
      <t xml:space="preserve">, </t>
    </r>
    <r>
      <rPr>
        <rFont val="Times New Roman"/>
        <color theme="1"/>
        <sz val="9.0"/>
      </rPr>
      <t>C10.4</t>
    </r>
    <r>
      <rPr>
        <rFont val="Times New Roman"/>
        <color theme="1"/>
        <sz val="9.0"/>
      </rPr>
      <t xml:space="preserve">, </t>
    </r>
    <r>
      <rPr>
        <rFont val="Times New Roman"/>
        <color theme="1"/>
        <sz val="9.0"/>
      </rPr>
      <t>C10.8</t>
    </r>
    <r>
      <rPr>
        <rFont val="Times New Roman"/>
        <color theme="1"/>
        <sz val="9.0"/>
      </rPr>
      <t xml:space="preserve">, </t>
    </r>
    <r>
      <rPr>
        <rFont val="Times New Roman"/>
        <color theme="1"/>
        <sz val="9.0"/>
      </rPr>
      <t>C10.9</t>
    </r>
    <r>
      <rPr>
        <rFont val="Times New Roman"/>
        <color theme="1"/>
        <sz val="9.0"/>
      </rPr>
      <t xml:space="preserve">, </t>
    </r>
    <r>
      <rPr>
        <rFont val="Times New Roman"/>
        <color theme="1"/>
        <sz val="9.0"/>
      </rPr>
      <t>C11.0</t>
    </r>
    <r>
      <rPr>
        <rFont val="Times New Roman"/>
        <color theme="1"/>
        <sz val="9.0"/>
      </rPr>
      <t xml:space="preserve">, </t>
    </r>
    <r>
      <rPr>
        <rFont val="Times New Roman"/>
        <color theme="1"/>
        <sz val="9.0"/>
      </rPr>
      <t>C11.1</t>
    </r>
    <r>
      <rPr>
        <rFont val="Times New Roman"/>
        <color theme="1"/>
        <sz val="9.0"/>
      </rPr>
      <t xml:space="preserve">, </t>
    </r>
    <r>
      <rPr>
        <rFont val="Times New Roman"/>
        <color theme="1"/>
        <sz val="9.0"/>
      </rPr>
      <t>C11.2</t>
    </r>
    <r>
      <rPr>
        <rFont val="Times New Roman"/>
        <color theme="1"/>
        <sz val="9.0"/>
      </rPr>
      <t xml:space="preserve">, </t>
    </r>
    <r>
      <rPr>
        <rFont val="Times New Roman"/>
        <color theme="1"/>
        <sz val="9.0"/>
      </rPr>
      <t>C11.3</t>
    </r>
    <r>
      <rPr>
        <rFont val="Times New Roman"/>
        <color theme="1"/>
        <sz val="9.0"/>
      </rPr>
      <t xml:space="preserve">, </t>
    </r>
    <r>
      <rPr>
        <rFont val="Times New Roman"/>
        <color theme="1"/>
        <sz val="9.0"/>
      </rPr>
      <t>C11.8</t>
    </r>
    <r>
      <rPr>
        <rFont val="Times New Roman"/>
        <color theme="1"/>
        <sz val="9.0"/>
      </rPr>
      <t xml:space="preserve">, </t>
    </r>
    <r>
      <rPr>
        <rFont val="Times New Roman"/>
        <color theme="1"/>
        <sz val="9.0"/>
      </rPr>
      <t>C11.9</t>
    </r>
    <r>
      <rPr>
        <rFont val="Times New Roman"/>
        <color theme="1"/>
        <sz val="9.0"/>
      </rPr>
      <t xml:space="preserve">, </t>
    </r>
    <r>
      <rPr>
        <rFont val="Times New Roman"/>
        <color theme="1"/>
        <sz val="9.0"/>
      </rPr>
      <t>C13.0</t>
    </r>
    <r>
      <rPr>
        <rFont val="Times New Roman"/>
        <color theme="1"/>
        <sz val="9.0"/>
      </rPr>
      <t xml:space="preserve">, </t>
    </r>
    <r>
      <rPr>
        <rFont val="Times New Roman"/>
        <color theme="1"/>
        <sz val="9.0"/>
      </rPr>
      <t>C13.1</t>
    </r>
    <r>
      <rPr>
        <rFont val="Times New Roman"/>
        <color theme="1"/>
        <sz val="9.0"/>
      </rPr>
      <t xml:space="preserve">, </t>
    </r>
    <r>
      <rPr>
        <rFont val="Times New Roman"/>
        <color theme="1"/>
        <sz val="9.0"/>
      </rPr>
      <t>C13.2</t>
    </r>
    <r>
      <rPr>
        <rFont val="Times New Roman"/>
        <color theme="1"/>
        <sz val="9.0"/>
      </rPr>
      <t xml:space="preserve">, </t>
    </r>
    <r>
      <rPr>
        <rFont val="Times New Roman"/>
        <color theme="1"/>
        <sz val="9.0"/>
      </rPr>
      <t>C13.8</t>
    </r>
    <r>
      <rPr>
        <rFont val="Times New Roman"/>
        <color theme="1"/>
        <sz val="9.0"/>
      </rPr>
      <t xml:space="preserve">, </t>
    </r>
    <r>
      <rPr>
        <rFont val="Times New Roman"/>
        <color theme="1"/>
        <sz val="9.0"/>
      </rPr>
      <t>C13.9</t>
    </r>
    <r>
      <rPr>
        <rFont val="Times New Roman"/>
        <color theme="1"/>
        <sz val="9.0"/>
      </rPr>
      <t xml:space="preserve">, </t>
    </r>
    <r>
      <rPr>
        <rFont val="Times New Roman"/>
        <color theme="1"/>
        <sz val="9.0"/>
      </rPr>
      <t>C14.0</t>
    </r>
    <r>
      <rPr>
        <rFont val="Times New Roman"/>
        <color theme="1"/>
        <sz val="9.0"/>
      </rPr>
      <t xml:space="preserve">, </t>
    </r>
    <r>
      <rPr>
        <rFont val="Times New Roman"/>
        <color theme="1"/>
        <sz val="9.0"/>
      </rPr>
      <t>C12</t>
    </r>
    <r>
      <rPr>
        <rFont val="Times New Roman"/>
        <color theme="1"/>
        <sz val="9.0"/>
      </rPr>
      <t xml:space="preserve">, </t>
    </r>
    <r>
      <rPr>
        <rFont val="Times New Roman"/>
        <color theme="1"/>
        <sz val="9.0"/>
      </rPr>
      <t>C14.8</t>
    </r>
    <r>
      <rPr>
        <rFont val="Times New Roman"/>
        <color theme="1"/>
        <sz val="9.0"/>
      </rPr>
      <t xml:space="preserve">, </t>
    </r>
    <r>
      <rPr>
        <rFont val="Times New Roman"/>
        <color theme="1"/>
        <sz val="9.0"/>
      </rPr>
      <t>C15.0</t>
    </r>
    <r>
      <rPr>
        <rFont val="Times New Roman"/>
        <color theme="1"/>
        <sz val="9.0"/>
      </rPr>
      <t xml:space="preserve">, </t>
    </r>
    <r>
      <rPr>
        <rFont val="Times New Roman"/>
        <color theme="1"/>
        <sz val="9.0"/>
      </rPr>
      <t>C30.0</t>
    </r>
    <r>
      <rPr>
        <rFont val="Times New Roman"/>
        <color theme="1"/>
        <sz val="9.0"/>
      </rPr>
      <t xml:space="preserve">, </t>
    </r>
    <r>
      <rPr>
        <rFont val="Times New Roman"/>
        <color theme="1"/>
        <sz val="9.0"/>
      </rPr>
      <t>C30.1</t>
    </r>
    <r>
      <rPr>
        <rFont val="Times New Roman"/>
        <color theme="1"/>
        <sz val="9.0"/>
      </rPr>
      <t xml:space="preserve">, </t>
    </r>
    <r>
      <rPr>
        <rFont val="Times New Roman"/>
        <color theme="1"/>
        <sz val="9.0"/>
      </rPr>
      <t>C31.0</t>
    </r>
    <r>
      <rPr>
        <rFont val="Times New Roman"/>
        <color theme="1"/>
        <sz val="9.0"/>
      </rPr>
      <t xml:space="preserve">, </t>
    </r>
    <r>
      <rPr>
        <rFont val="Times New Roman"/>
        <color theme="1"/>
        <sz val="9.0"/>
      </rPr>
      <t>C31.1</t>
    </r>
    <r>
      <rPr>
        <rFont val="Times New Roman"/>
        <color theme="1"/>
        <sz val="9.0"/>
      </rPr>
      <t xml:space="preserve">, </t>
    </r>
    <r>
      <rPr>
        <rFont val="Times New Roman"/>
        <color theme="1"/>
        <sz val="9.0"/>
      </rPr>
      <t>C31.2</t>
    </r>
    <r>
      <rPr>
        <rFont val="Times New Roman"/>
        <color theme="1"/>
        <sz val="9.0"/>
      </rPr>
      <t xml:space="preserve">, </t>
    </r>
    <r>
      <rPr>
        <rFont val="Times New Roman"/>
        <color theme="1"/>
        <sz val="9.0"/>
      </rPr>
      <t>C31.3</t>
    </r>
    <r>
      <rPr>
        <rFont val="Times New Roman"/>
        <color theme="1"/>
        <sz val="9.0"/>
      </rPr>
      <t xml:space="preserve">, </t>
    </r>
    <r>
      <rPr>
        <rFont val="Times New Roman"/>
        <color theme="1"/>
        <sz val="9.0"/>
      </rPr>
      <t>C31.8</t>
    </r>
    <r>
      <rPr>
        <rFont val="Times New Roman"/>
        <color theme="1"/>
        <sz val="9.0"/>
      </rPr>
      <t xml:space="preserve">, </t>
    </r>
    <r>
      <rPr>
        <rFont val="Times New Roman"/>
        <color theme="1"/>
        <sz val="9.0"/>
      </rPr>
      <t>C31.9</t>
    </r>
    <r>
      <rPr>
        <rFont val="Times New Roman"/>
        <color theme="1"/>
        <sz val="9.0"/>
      </rPr>
      <t xml:space="preserve">, </t>
    </r>
    <r>
      <rPr>
        <rFont val="Times New Roman"/>
        <color theme="1"/>
        <sz val="9.0"/>
      </rPr>
      <t>C32.0</t>
    </r>
    <r>
      <rPr>
        <rFont val="Times New Roman"/>
        <color theme="1"/>
        <sz val="9.0"/>
      </rPr>
      <t xml:space="preserve">, </t>
    </r>
    <r>
      <rPr>
        <rFont val="Times New Roman"/>
        <color theme="1"/>
        <sz val="9.0"/>
      </rPr>
      <t>C32.1</t>
    </r>
    <r>
      <rPr>
        <rFont val="Times New Roman"/>
        <color theme="1"/>
        <sz val="9.0"/>
      </rPr>
      <t xml:space="preserve">, </t>
    </r>
    <r>
      <rPr>
        <rFont val="Times New Roman"/>
        <color theme="1"/>
        <sz val="9.0"/>
      </rPr>
      <t>C32.2</t>
    </r>
    <r>
      <rPr>
        <rFont val="Times New Roman"/>
        <color theme="1"/>
        <sz val="9.0"/>
      </rPr>
      <t xml:space="preserve">, </t>
    </r>
    <r>
      <rPr>
        <rFont val="Times New Roman"/>
        <color theme="1"/>
        <sz val="9.0"/>
      </rPr>
      <t>C32.3</t>
    </r>
    <r>
      <rPr>
        <rFont val="Times New Roman"/>
        <color theme="1"/>
        <sz val="9.0"/>
      </rPr>
      <t xml:space="preserve">, </t>
    </r>
    <r>
      <rPr>
        <rFont val="Times New Roman"/>
        <color theme="1"/>
        <sz val="9.0"/>
      </rPr>
      <t>C32.8</t>
    </r>
    <r>
      <rPr>
        <rFont val="Times New Roman"/>
        <color theme="1"/>
        <sz val="9.0"/>
      </rPr>
      <t xml:space="preserve">, </t>
    </r>
    <r>
      <rPr>
        <rFont val="Times New Roman"/>
        <color theme="1"/>
        <sz val="9.0"/>
      </rPr>
      <t>C32.9</t>
    </r>
    <r>
      <rPr>
        <rFont val="Times New Roman"/>
        <color theme="1"/>
        <sz val="9.0"/>
      </rPr>
      <t xml:space="preserve">, </t>
    </r>
    <r>
      <rPr>
        <rFont val="Times New Roman"/>
        <color theme="1"/>
        <sz val="9.0"/>
      </rPr>
      <t>C33</t>
    </r>
    <r>
      <rPr>
        <rFont val="Times New Roman"/>
        <color theme="1"/>
        <sz val="9.0"/>
      </rPr>
      <t xml:space="preserve">, </t>
    </r>
    <r>
      <rPr>
        <rFont val="Times New Roman"/>
        <color theme="1"/>
        <sz val="9.0"/>
      </rPr>
      <t>C43</t>
    </r>
    <r>
      <rPr>
        <rFont val="Times New Roman"/>
        <color theme="1"/>
        <sz val="9.0"/>
      </rPr>
      <t xml:space="preserve">, </t>
    </r>
    <r>
      <rPr>
        <rFont val="Times New Roman"/>
        <color theme="1"/>
        <sz val="9.0"/>
      </rPr>
      <t>C44</t>
    </r>
    <r>
      <rPr>
        <rFont val="Times New Roman"/>
        <color theme="1"/>
        <sz val="9.0"/>
      </rPr>
      <t xml:space="preserve">, </t>
    </r>
    <r>
      <rPr>
        <rFont val="Times New Roman"/>
        <color theme="1"/>
        <sz val="9.0"/>
      </rPr>
      <t>C49.0</t>
    </r>
    <r>
      <rPr>
        <rFont val="Times New Roman"/>
        <color theme="1"/>
        <sz val="9.0"/>
      </rPr>
      <t xml:space="preserve">, </t>
    </r>
    <r>
      <rPr>
        <rFont val="Times New Roman"/>
        <color theme="1"/>
        <sz val="9.0"/>
      </rPr>
      <t>C69</t>
    </r>
    <r>
      <rPr>
        <rFont val="Times New Roman"/>
        <color theme="1"/>
        <sz val="9.0"/>
      </rPr>
      <t xml:space="preserve">, </t>
    </r>
    <r>
      <rPr>
        <rFont val="Times New Roman"/>
        <color theme="1"/>
        <sz val="9.0"/>
      </rPr>
      <t>C73</t>
    </r>
  </si>
  <si>
    <t>опухоли головы и шеи, первичные и рецидивные, метастатические опухоли центральной нервной системы</t>
  </si>
  <si>
    <t>энуклеация глазного яблока с одномоментной пластикой опорно-двигательной культи</t>
  </si>
  <si>
    <t>энуклеация глазного яблока с формированием опорно-двигательной культи имплантатом</t>
  </si>
  <si>
    <t>лимфаденэктомия шейная расширенная с реконструктивно-пластическим компонентом: реконструкция мягких тканей местными лоскутами</t>
  </si>
  <si>
    <t>лимфаденэктомия шейная расширенная с реконструктивно-пластическим компонентом</t>
  </si>
  <si>
    <t>гемиглоссэктомия с реконструктивно-пластическим компонентом</t>
  </si>
  <si>
    <t>резекция околоушной слюнной железы с реконструктивно-пластическим компонентом</t>
  </si>
  <si>
    <t>резекция верхней челюсти комбинированная с микрохирургической пластикой</t>
  </si>
  <si>
    <t>резекция губы с микрохирургической пластикой</t>
  </si>
  <si>
    <t>гемиглоссэктомия с микрохирургической пластикой</t>
  </si>
  <si>
    <t>глоссэктомия с микрохирургической пластикой</t>
  </si>
  <si>
    <t>резекция околоушной слюнной железы в плоскости ветвей лицевого нерва с микрохирургическим невролизом</t>
  </si>
  <si>
    <t>гемитиреоидэктомия с микрохирургической пластикой периферического нерва</t>
  </si>
  <si>
    <t>лимфаденэктомия шейная расширенная с реконструктивно-пластическим компонентом (микрохирургическая реконструкция)</t>
  </si>
  <si>
    <t>широкое иссечение опухоли кожи с реконструктивно-пластическим компонентом расширенное (микрохирургическая реконструкция)</t>
  </si>
  <si>
    <t>паротидэктомия радикальная с микрохирургической пластикой</t>
  </si>
  <si>
    <t>широкое иссечение меланомы кожи с реконструктивно-пластическим компонентом расширенное (микрохирургическая реконструкция)</t>
  </si>
  <si>
    <t>гемитиреоидэктомия с микрохирургической пластикой</t>
  </si>
  <si>
    <t>тиреоидэктомия расширенная с реконструктивно-пластическим компонентом</t>
  </si>
  <si>
    <t>тиреоидэктомия расширенная комбинированная с реконструктивно-пластическим компонентом</t>
  </si>
  <si>
    <t>резекция щитовидной железы с микрохирургическим невролизом возвратного гортанного нерва</t>
  </si>
  <si>
    <t>тиреоидэктомия с микрохирургическим невролизом возвратного гортанного нерва</t>
  </si>
  <si>
    <t>C15</t>
  </si>
  <si>
    <t>начальные, локализованные и местнораспространенные формы злокачественных новообразований пищевода</t>
  </si>
  <si>
    <t>резекция пищеводно-желудочного (пищеводно-кишечного) анастомоза трансторакальная</t>
  </si>
  <si>
    <t>одномоментная эзофагэктомия (субтотальная резекция пищевода) с лимфаденэктомией 2S, 2F, 3F и пластикой пищевода</t>
  </si>
  <si>
    <t>удаление экстраорганного рецидива злокачественного новообразования пищевода комбинированное</t>
  </si>
  <si>
    <t>C16</t>
  </si>
  <si>
    <t>пациенты со злокачественными новообразованиями желудка, подвергшиеся хирургическому лечению с различными пострезекционными состояниями (синдром приводящей петли, синдром отводящей петли, демпинг-синдром, рубцовые деформации анастомозов), злокачественные новообразования желудка (I - IV стадия)</t>
  </si>
  <si>
    <t>реконструкция пищеводно-кишечного анастомоза при рубцовых деформациях, не подлежащих эндоскопическому лечению</t>
  </si>
  <si>
    <t>реконструкция пищеводно-желудочного анастомоза при тяжелых рефлюкс-эзофагитах</t>
  </si>
  <si>
    <t>резекция культи желудка с реконструкцией желудочно-кишечного или межкишечного анастомоза при болезнях оперированного желудка</t>
  </si>
  <si>
    <t>циторедуктивная гастрэктомия с интраоперационной фотодинамической терапией</t>
  </si>
  <si>
    <t>циторедуктивная проксимальная субтотальная резекция желудка с интраоперационной фотодинамической терапией</t>
  </si>
  <si>
    <t>циторедуктивная дистальная субтотальная резекция желудка с интраоперационной фотодинамической терапией</t>
  </si>
  <si>
    <t>циторедуктивная гастрэктомия с интраоперационной внутрибрюшной гипертермической химиотерапией</t>
  </si>
  <si>
    <t>циторедуктивная проксимальная субтотальная резекция желудка с интраоперационной внутрибрюшной гипертермической химиотерапией</t>
  </si>
  <si>
    <t>циторедуктивная дистальная субтотальная резекция желудка с интраоперационной внутрибрюшной гипертермической химиотерапией</t>
  </si>
  <si>
    <t>циторедуктивные комбинированные операции с радиочастотной термоаблацией метастатических очагов печени</t>
  </si>
  <si>
    <t>расширенно-комбинированная дистальная субтотальная резекция желудка</t>
  </si>
  <si>
    <t>расширенно-комбинированная проксимальная субтотальная резекция желудка, в том числе с трансторакальной резекцией пищевода</t>
  </si>
  <si>
    <t>расширенно-комбинированная гастрэктомия, в том числе с трансторакальной резекцией пищевода</t>
  </si>
  <si>
    <t>расширенно-комбинированная экстирпация оперированного желудка</t>
  </si>
  <si>
    <t>расширенно-комбинированная ререзекция оперированного желудка</t>
  </si>
  <si>
    <t>резекция пищеводно-кишечного или пищеводно-желудочного анастомоза комбинированная</t>
  </si>
  <si>
    <t>пилоросохраняющая резекция желудка</t>
  </si>
  <si>
    <t>удаление экстраорганного рецидива злокачественных новообразований желудка комбинированное</t>
  </si>
  <si>
    <t>C17</t>
  </si>
  <si>
    <t>местнораспространенные и диссеминированные формы злокачественных новообразований двенадцатиперстной и тонкой кишки</t>
  </si>
  <si>
    <t>панкреатодуоденальная резекция, в том числе расширенная или комбинированная</t>
  </si>
  <si>
    <r>
      <rPr>
        <rFont val="Times New Roman"/>
        <color theme="1"/>
        <sz val="9.0"/>
      </rPr>
      <t>C18</t>
    </r>
    <r>
      <rPr>
        <rFont val="Times New Roman"/>
        <color theme="1"/>
        <sz val="9.0"/>
      </rPr>
      <t xml:space="preserve">, </t>
    </r>
    <r>
      <rPr>
        <rFont val="Times New Roman"/>
        <color theme="1"/>
        <sz val="9.0"/>
      </rPr>
      <t>C19</t>
    </r>
    <r>
      <rPr>
        <rFont val="Times New Roman"/>
        <color theme="1"/>
        <sz val="9.0"/>
      </rPr>
      <t xml:space="preserve">, </t>
    </r>
    <r>
      <rPr>
        <rFont val="Times New Roman"/>
        <color theme="1"/>
        <sz val="9.0"/>
      </rPr>
      <t>C20</t>
    </r>
    <r>
      <rPr>
        <rFont val="Times New Roman"/>
        <color theme="1"/>
        <sz val="9.0"/>
      </rPr>
      <t xml:space="preserve">, </t>
    </r>
    <r>
      <rPr>
        <rFont val="Times New Roman"/>
        <color theme="1"/>
        <sz val="9.0"/>
      </rPr>
      <t>C08</t>
    </r>
    <r>
      <rPr>
        <rFont val="Times New Roman"/>
        <color theme="1"/>
        <sz val="9.0"/>
      </rPr>
      <t xml:space="preserve">, </t>
    </r>
    <r>
      <rPr>
        <rFont val="Times New Roman"/>
        <color theme="1"/>
        <sz val="9.0"/>
      </rPr>
      <t>C48.1</t>
    </r>
  </si>
  <si>
    <t>состояние после обструктивных резекций по поводу опухолей толстой кишки. Опухоли ободочной, сигмовидной, прямой кишки и ректосигмоидного соединения с перитонеальной диссеминацией, включая псевдомиксому брюшины</t>
  </si>
  <si>
    <t>реконструкция толстой кишки с формированием межкишечных анастомозов</t>
  </si>
  <si>
    <t>правосторонняя гемиколэктомия с расширенной лимфаденэктомией, субтотальной париетальной перитонэктомией, экстирпацией большого сальника, фотодинамическая терапия</t>
  </si>
  <si>
    <t>правосторонняя гемиколэктомия с расширенной лимфаденэктомией, субтотальной париетальной перитонэктомией, экстирпацией большого сальника, с включением гипертермической внутрибрюшной химиотерапии</t>
  </si>
  <si>
    <t>левосторонняя гемиколэктомия с расширенной лимфаденэктомией субтотальной париетальной перитонэктомией, экстирпацией большого сальника, фотодинамическая терапия</t>
  </si>
  <si>
    <t>левосторонняя гемиколэктомия с расширенной лимфаденэктомией, субтотальной париетальной перитонэктомией, экстирпацией большого сальника, с включением гипертермической внутрибрюшной химиотерапии</t>
  </si>
  <si>
    <t>резекция сигмовидной кишки с расширенной лимфаденэктомией, субтотальной париетальной перитонэктомией, экстирпацией большого сальника, фотодинамическая терапия</t>
  </si>
  <si>
    <t>резекция сигмовидной кишки с расширенной лимфаденэктомией, субтотальной париетальной перитонэктомией, экстирпацией большого сальника, с включением гипертермической внутрибрюшной химиотерапии</t>
  </si>
  <si>
    <t>резекция прямой кишки с расширенной лимфаденэктомией, субтотальной париетальной перитонэктомией, экстирпацией большого сальника, фотодинамическая терапия</t>
  </si>
  <si>
    <t>резекция прямой кишки с расширенной лимфаденэктомией, субтотальной перитонэктомией, экстирпацией большого сальника и гипертермической внутрибрюшной химиотерапией</t>
  </si>
  <si>
    <t>местнораспространенные и метастатические формы первичных и рецидивных злокачественных новообразований ободочной, сигмовидной, прямой кишки и ректосигмоидного соединения (II - IV стадия)</t>
  </si>
  <si>
    <t>правосторонняя гемиколэктомия с расширенной лимфаденэктомией</t>
  </si>
  <si>
    <t>комбинированная правосторонняя гемиколэктомия с резекцией соседних органов</t>
  </si>
  <si>
    <t>резекция сигмовидной кишки с расширенной лимфаденэктомией</t>
  </si>
  <si>
    <t>комбинированная резекция сигмовидной кишки с резекцией соседних органов</t>
  </si>
  <si>
    <t>правосторонняя гемиколэктомия с резекцией легкого</t>
  </si>
  <si>
    <t>левосторонняя гемиколэктомия с расширенной лимфаденэктомией</t>
  </si>
  <si>
    <t>комбинированная левосторонняя гемиколэктомия с резекцией соседних органов</t>
  </si>
  <si>
    <t>резекция прямой кишки с резекцией печени</t>
  </si>
  <si>
    <t>резекция прямой кишки с расширенной лимфаденэктомией</t>
  </si>
  <si>
    <t>комбинированная резекция прямой кишки с резекцией соседних органов</t>
  </si>
  <si>
    <t>расширенно-комбинированная брюшно-промежностная экстирпация прямой кишки</t>
  </si>
  <si>
    <t>C20</t>
  </si>
  <si>
    <t>локализованные опухоли среднеампулярного и нижнеампулярного отдела прямой кишки</t>
  </si>
  <si>
    <t>нервосберегающие внутрибрюшные резекции прямой кишки с прецизионным выделением и сохранением элементов вегетативной нервной системы таза</t>
  </si>
  <si>
    <r>
      <rPr>
        <rFont val="Times New Roman"/>
        <color theme="1"/>
        <sz val="9.0"/>
      </rPr>
      <t>C22</t>
    </r>
    <r>
      <rPr>
        <rFont val="Times New Roman"/>
        <color theme="1"/>
        <sz val="9.0"/>
      </rPr>
      <t xml:space="preserve">, </t>
    </r>
    <r>
      <rPr>
        <rFont val="Times New Roman"/>
        <color theme="1"/>
        <sz val="9.0"/>
      </rPr>
      <t>C23</t>
    </r>
    <r>
      <rPr>
        <rFont val="Times New Roman"/>
        <color theme="1"/>
        <sz val="9.0"/>
      </rPr>
      <t xml:space="preserve">, </t>
    </r>
    <r>
      <rPr>
        <rFont val="Times New Roman"/>
        <color theme="1"/>
        <sz val="9.0"/>
      </rPr>
      <t>C24</t>
    </r>
  </si>
  <si>
    <t>местнораспространенные первичные и метастатические опухоли печени</t>
  </si>
  <si>
    <t>гемигепатэктомия комбинированная</t>
  </si>
  <si>
    <t>резекция печени с реконструктивно-пластическим компонентом</t>
  </si>
  <si>
    <t>резекция печени комбинированная с ангиопластикой</t>
  </si>
  <si>
    <t>анатомические и атипичные резекции печени с применением радиочастотной термоаблации</t>
  </si>
  <si>
    <t>правосторонняя гемигепатэктомия с применением радиочастотной термоаблации</t>
  </si>
  <si>
    <t>левосторонняя гемигепатэктомия с применением радиочастотной термоаблации</t>
  </si>
  <si>
    <t>расширенная правосторонняя гемигепатэктомия с применением радиочастотной термоаблации</t>
  </si>
  <si>
    <t>расширенная левосторонняя гемигепатэктомия с применением радиочастотной термоаблации</t>
  </si>
  <si>
    <t>изолированная гипертермическая хемиоперфузия печени</t>
  </si>
  <si>
    <t>медианная резекция печени с применением радиочастотной термоаблации</t>
  </si>
  <si>
    <t>расширенная правосторонняя гемигепатэктомия</t>
  </si>
  <si>
    <t>расширенная левосторонняя гемигепатэктомия</t>
  </si>
  <si>
    <t>C34</t>
  </si>
  <si>
    <t>опухоли легкого (I - III стадия)</t>
  </si>
  <si>
    <t>комбинированная лобэктомия с клиновидной, циркулярной резекцией соседних бронхов (формирование межбронхиального анастомоза)</t>
  </si>
  <si>
    <t>расширенная, комбинированная лобэктомия, билобэктомия, пневмонэктомия с резекцией соседних органов и структур средостения (мышечной стенки пищевода, диафрагмы, предсердия, перикарда, грудной стенки, верхней полой вены, трахеобронхиального угла, боковой стенки трахеи, адвентиции аорты), резекцией и пластикой легочной артерии, циркулярной резекцией трахеи</t>
  </si>
  <si>
    <t>радиочастотная термоаблация периферической злокачественной опухоли легкого</t>
  </si>
  <si>
    <r>
      <rPr>
        <rFont val="Times New Roman"/>
        <color theme="1"/>
        <sz val="9.0"/>
      </rPr>
      <t>C37</t>
    </r>
    <r>
      <rPr>
        <rFont val="Times New Roman"/>
        <color theme="1"/>
        <sz val="9.0"/>
      </rPr>
      <t xml:space="preserve">, </t>
    </r>
    <r>
      <rPr>
        <rFont val="Times New Roman"/>
        <color theme="1"/>
        <sz val="9.0"/>
      </rPr>
      <t>C08.1</t>
    </r>
    <r>
      <rPr>
        <rFont val="Times New Roman"/>
        <color theme="1"/>
        <sz val="9.0"/>
      </rPr>
      <t xml:space="preserve">, </t>
    </r>
    <r>
      <rPr>
        <rFont val="Times New Roman"/>
        <color theme="1"/>
        <sz val="9.0"/>
      </rPr>
      <t>C38.2</t>
    </r>
    <r>
      <rPr>
        <rFont val="Times New Roman"/>
        <color theme="1"/>
        <sz val="9.0"/>
      </rPr>
      <t xml:space="preserve">, </t>
    </r>
    <r>
      <rPr>
        <rFont val="Times New Roman"/>
        <color theme="1"/>
        <sz val="9.0"/>
      </rPr>
      <t>C38.3</t>
    </r>
    <r>
      <rPr>
        <rFont val="Times New Roman"/>
        <color theme="1"/>
        <sz val="9.0"/>
      </rPr>
      <t xml:space="preserve">, </t>
    </r>
    <r>
      <rPr>
        <rFont val="Times New Roman"/>
        <color theme="1"/>
        <sz val="9.0"/>
      </rPr>
      <t>C78.1</t>
    </r>
  </si>
  <si>
    <t>опухоль вилочковой железы III стадии. Опухоль переднего, заднего средостения местнораспространенной формы, метастатическое поражение средостения</t>
  </si>
  <si>
    <t>удаление опухоли средостения с резекцией соседних органов и структур (легкого, мышечной стенки пищевода, диафрагмы, предсердия, перикарда, грудной стенки, верхней полой вены, адвентиции аорты и др.)</t>
  </si>
  <si>
    <r>
      <rPr>
        <rFont val="Times New Roman"/>
        <color theme="1"/>
        <sz val="9.0"/>
      </rPr>
      <t>C38.4</t>
    </r>
    <r>
      <rPr>
        <rFont val="Times New Roman"/>
        <color theme="1"/>
        <sz val="9.0"/>
      </rPr>
      <t xml:space="preserve">, </t>
    </r>
    <r>
      <rPr>
        <rFont val="Times New Roman"/>
        <color theme="1"/>
        <sz val="9.0"/>
      </rPr>
      <t>C38.8</t>
    </r>
    <r>
      <rPr>
        <rFont val="Times New Roman"/>
        <color theme="1"/>
        <sz val="9.0"/>
      </rPr>
      <t xml:space="preserve">, </t>
    </r>
    <r>
      <rPr>
        <rFont val="Times New Roman"/>
        <color theme="1"/>
        <sz val="9.0"/>
      </rPr>
      <t>C45</t>
    </r>
    <r>
      <rPr>
        <rFont val="Times New Roman"/>
        <color theme="1"/>
        <sz val="9.0"/>
      </rPr>
      <t xml:space="preserve">, </t>
    </r>
    <r>
      <rPr>
        <rFont val="Times New Roman"/>
        <color theme="1"/>
        <sz val="9.0"/>
      </rPr>
      <t>C78.2</t>
    </r>
  </si>
  <si>
    <t>пролонгированная внутриплевральная гипертермическая хемиоперфузия, фотодинамическая терапия</t>
  </si>
  <si>
    <r>
      <rPr>
        <rFont val="Times New Roman"/>
        <color theme="1"/>
        <sz val="9.0"/>
      </rPr>
      <t>C40.0</t>
    </r>
    <r>
      <rPr>
        <rFont val="Times New Roman"/>
        <color theme="1"/>
        <sz val="9.0"/>
      </rPr>
      <t xml:space="preserve">, </t>
    </r>
    <r>
      <rPr>
        <rFont val="Times New Roman"/>
        <color theme="1"/>
        <sz val="9.0"/>
      </rPr>
      <t>C40.1</t>
    </r>
    <r>
      <rPr>
        <rFont val="Times New Roman"/>
        <color theme="1"/>
        <sz val="9.0"/>
      </rPr>
      <t xml:space="preserve">, </t>
    </r>
    <r>
      <rPr>
        <rFont val="Times New Roman"/>
        <color theme="1"/>
        <sz val="9.0"/>
      </rPr>
      <t>C40.2</t>
    </r>
    <r>
      <rPr>
        <rFont val="Times New Roman"/>
        <color theme="1"/>
        <sz val="9.0"/>
      </rPr>
      <t xml:space="preserve">, </t>
    </r>
    <r>
      <rPr>
        <rFont val="Times New Roman"/>
        <color theme="1"/>
        <sz val="9.0"/>
      </rPr>
      <t>C40.3</t>
    </r>
    <r>
      <rPr>
        <rFont val="Times New Roman"/>
        <color theme="1"/>
        <sz val="9.0"/>
      </rPr>
      <t xml:space="preserve">, </t>
    </r>
    <r>
      <rPr>
        <rFont val="Times New Roman"/>
        <color theme="1"/>
        <sz val="9.0"/>
      </rPr>
      <t>C40.8</t>
    </r>
    <r>
      <rPr>
        <rFont val="Times New Roman"/>
        <color theme="1"/>
        <sz val="9.0"/>
      </rPr>
      <t xml:space="preserve">, </t>
    </r>
    <r>
      <rPr>
        <rFont val="Times New Roman"/>
        <color theme="1"/>
        <sz val="9.0"/>
      </rPr>
      <t>C40.9</t>
    </r>
    <r>
      <rPr>
        <rFont val="Times New Roman"/>
        <color theme="1"/>
        <sz val="9.0"/>
      </rPr>
      <t xml:space="preserve">, </t>
    </r>
    <r>
      <rPr>
        <rFont val="Times New Roman"/>
        <color theme="1"/>
        <sz val="9.0"/>
      </rPr>
      <t>C41.2</t>
    </r>
    <r>
      <rPr>
        <rFont val="Times New Roman"/>
        <color theme="1"/>
        <sz val="9.0"/>
      </rPr>
      <t xml:space="preserve">, </t>
    </r>
    <r>
      <rPr>
        <rFont val="Times New Roman"/>
        <color theme="1"/>
        <sz val="9.0"/>
      </rPr>
      <t>C41.3</t>
    </r>
    <r>
      <rPr>
        <rFont val="Times New Roman"/>
        <color theme="1"/>
        <sz val="9.0"/>
      </rPr>
      <t xml:space="preserve">, </t>
    </r>
    <r>
      <rPr>
        <rFont val="Times New Roman"/>
        <color theme="1"/>
        <sz val="9.0"/>
      </rPr>
      <t>C41.4</t>
    </r>
    <r>
      <rPr>
        <rFont val="Times New Roman"/>
        <color theme="1"/>
        <sz val="9.0"/>
      </rPr>
      <t xml:space="preserve">, </t>
    </r>
    <r>
      <rPr>
        <rFont val="Times New Roman"/>
        <color theme="1"/>
        <sz val="9.0"/>
      </rPr>
      <t>C41.8</t>
    </r>
    <r>
      <rPr>
        <rFont val="Times New Roman"/>
        <color theme="1"/>
        <sz val="9.0"/>
      </rPr>
      <t xml:space="preserve">, </t>
    </r>
    <r>
      <rPr>
        <rFont val="Times New Roman"/>
        <color theme="1"/>
        <sz val="9.0"/>
      </rPr>
      <t>C41.9</t>
    </r>
    <r>
      <rPr>
        <rFont val="Times New Roman"/>
        <color theme="1"/>
        <sz val="9.0"/>
      </rPr>
      <t xml:space="preserve">, </t>
    </r>
    <r>
      <rPr>
        <rFont val="Times New Roman"/>
        <color theme="1"/>
        <sz val="9.0"/>
      </rPr>
      <t>C79.5</t>
    </r>
    <r>
      <rPr>
        <rFont val="Times New Roman"/>
        <color theme="1"/>
        <sz val="9.0"/>
      </rPr>
      <t xml:space="preserve">, </t>
    </r>
    <r>
      <rPr>
        <rFont val="Times New Roman"/>
        <color theme="1"/>
        <sz val="9.0"/>
      </rPr>
      <t>C43.5</t>
    </r>
  </si>
  <si>
    <t>первичные злокачественные новообразования костей и суставных хрящей туловища и конечностей Ia-b, IIa-b, IVa-b стадии. Метастатические новообразования костей, суставных хрящей туловища и конечностей</t>
  </si>
  <si>
    <t>удаление тела позвонка с реконструктивно-пластическим компонентом</t>
  </si>
  <si>
    <t>резекция ребра с реконструктивно-пластическим компонентом</t>
  </si>
  <si>
    <t>резекция ключицы с реконструктивно-пластическим компонентом</t>
  </si>
  <si>
    <t>декомпрессивная ламинэктомия позвонков с фиксацией</t>
  </si>
  <si>
    <r>
      <rPr>
        <rFont val="Times New Roman"/>
        <color theme="1"/>
        <sz val="9.0"/>
      </rPr>
      <t>C43</t>
    </r>
    <r>
      <rPr>
        <rFont val="Times New Roman"/>
        <color theme="1"/>
        <sz val="9.0"/>
      </rPr>
      <t xml:space="preserve">, </t>
    </r>
    <r>
      <rPr>
        <rFont val="Times New Roman"/>
        <color theme="1"/>
        <sz val="9.0"/>
      </rPr>
      <t>C44</t>
    </r>
  </si>
  <si>
    <t>злокачественные новообразования кожи</t>
  </si>
  <si>
    <t>широкое иссечение меланомы с пластикой дефекта свободным кожно-мышечным лоскутом с использованием микрохирургической техники</t>
  </si>
  <si>
    <t>широкое иссечение опухоли кожи с реконструктивно-пластическим компонентом</t>
  </si>
  <si>
    <t>расширенное широкое иссечение опухоли кожи с реконструктивно-пластическим замещением дефекта</t>
  </si>
  <si>
    <t>комбинированное широкое иссечение опухоли кожи с реконструктивно-пластическим замещением дефекта</t>
  </si>
  <si>
    <t>иссечение опухоли кожи с эксцизионной биопсией сигнальных (сторожевых) лимфатических узлов или эксцизионная биопсия сигнальных (сторожевых) лимфатических узлов с реэксцизией послеоперационного рубца</t>
  </si>
  <si>
    <t>C48</t>
  </si>
  <si>
    <t>местнораспространенные и диссеминированные формы первичных и рецидивных неорганных опухолей забрюшинного пространства</t>
  </si>
  <si>
    <t>удаление первичных и рецидивных неорганных забрюшинных опухолей комбинированное</t>
  </si>
  <si>
    <t>местнораспространенные формы первичных и метастатических опухолей брюшной стенки</t>
  </si>
  <si>
    <t>удаление первичных, рецидивных и метастатических опухолей брюшной стенки с применением физических методов лечения (фотодинамической терапии, радиочастотной термоаблации и др.)</t>
  </si>
  <si>
    <r>
      <rPr>
        <rFont val="Times New Roman"/>
        <color theme="1"/>
        <sz val="9.0"/>
      </rPr>
      <t>C49.1</t>
    </r>
    <r>
      <rPr>
        <rFont val="Times New Roman"/>
        <color theme="1"/>
        <sz val="9.0"/>
      </rPr>
      <t xml:space="preserve">, </t>
    </r>
    <r>
      <rPr>
        <rFont val="Times New Roman"/>
        <color theme="1"/>
        <sz val="9.0"/>
      </rPr>
      <t>C49.2</t>
    </r>
    <r>
      <rPr>
        <rFont val="Times New Roman"/>
        <color theme="1"/>
        <sz val="9.0"/>
      </rPr>
      <t xml:space="preserve">, </t>
    </r>
    <r>
      <rPr>
        <rFont val="Times New Roman"/>
        <color theme="1"/>
        <sz val="9.0"/>
      </rPr>
      <t>C49.3</t>
    </r>
    <r>
      <rPr>
        <rFont val="Times New Roman"/>
        <color theme="1"/>
        <sz val="9.0"/>
      </rPr>
      <t xml:space="preserve">, </t>
    </r>
    <r>
      <rPr>
        <rFont val="Times New Roman"/>
        <color theme="1"/>
        <sz val="9.0"/>
      </rPr>
      <t>C49.5</t>
    </r>
    <r>
      <rPr>
        <rFont val="Times New Roman"/>
        <color theme="1"/>
        <sz val="9.0"/>
      </rPr>
      <t xml:space="preserve">, </t>
    </r>
    <r>
      <rPr>
        <rFont val="Times New Roman"/>
        <color theme="1"/>
        <sz val="9.0"/>
      </rPr>
      <t>C49.6</t>
    </r>
    <r>
      <rPr>
        <rFont val="Times New Roman"/>
        <color theme="1"/>
        <sz val="9.0"/>
      </rPr>
      <t xml:space="preserve">, </t>
    </r>
    <r>
      <rPr>
        <rFont val="Times New Roman"/>
        <color theme="1"/>
        <sz val="9.0"/>
      </rPr>
      <t>C47.1</t>
    </r>
    <r>
      <rPr>
        <rFont val="Times New Roman"/>
        <color theme="1"/>
        <sz val="9.0"/>
      </rPr>
      <t xml:space="preserve">, </t>
    </r>
    <r>
      <rPr>
        <rFont val="Times New Roman"/>
        <color theme="1"/>
        <sz val="9.0"/>
      </rPr>
      <t>C47.2</t>
    </r>
    <r>
      <rPr>
        <rFont val="Times New Roman"/>
        <color theme="1"/>
        <sz val="9.0"/>
      </rPr>
      <t xml:space="preserve">, </t>
    </r>
    <r>
      <rPr>
        <rFont val="Times New Roman"/>
        <color theme="1"/>
        <sz val="9.0"/>
      </rPr>
      <t>C47.3</t>
    </r>
    <r>
      <rPr>
        <rFont val="Times New Roman"/>
        <color theme="1"/>
        <sz val="9.0"/>
      </rPr>
      <t xml:space="preserve">, </t>
    </r>
    <r>
      <rPr>
        <rFont val="Times New Roman"/>
        <color theme="1"/>
        <sz val="9.0"/>
      </rPr>
      <t>C47.5</t>
    </r>
    <r>
      <rPr>
        <rFont val="Times New Roman"/>
        <color theme="1"/>
        <sz val="9.0"/>
      </rPr>
      <t xml:space="preserve">, </t>
    </r>
    <r>
      <rPr>
        <rFont val="Times New Roman"/>
        <color theme="1"/>
        <sz val="9.0"/>
      </rPr>
      <t>C43.5</t>
    </r>
  </si>
  <si>
    <t>первичные злокачественные новообразования мягких тканей туловища и конечностей, злокачественные новообразования периферической нервной системы туловища, нижних и верхних конечностей Ia-b, II a-b, III, IV а-b стадии</t>
  </si>
  <si>
    <t>изолированная гипертермическая регионарная химиоперфузия конечностей</t>
  </si>
  <si>
    <t>C50</t>
  </si>
  <si>
    <t>злокачественные новообразования молочной железы (0 - IV стадия)</t>
  </si>
  <si>
    <t>радикальная резекция молочной железы с одномоментной маммопластикой широчайшей мышцей спины, большой грудной мышцей или их комбинацией</t>
  </si>
  <si>
    <t>отсроченная реконструкция молочной железы кожно-мышечным лоскутом (кожно-мышечным лоскутом прямой мышцы живота, торакодорзальным лоскутом), в том числе с использованием эндопротеза и микрохирургической техники</t>
  </si>
  <si>
    <t>отсроченная реконструкция молочной железы свободным кожно-мышечным лоскутом, в том числе с применением микрохирургической техники</t>
  </si>
  <si>
    <t>резекция молочной железы с определением "сторожевого" лимфоузла</t>
  </si>
  <si>
    <t>злокачественные новообразования шейки матки</t>
  </si>
  <si>
    <t>расширенная экстирпация культи шейки матки</t>
  </si>
  <si>
    <t>злокачественные новообразования тела матки (местнораспространенные формы). Злокачественные новообразования эндометрия (I - III стадия) с осложненным соматическим статусом (тяжелая степень ожирения, тяжелая степень сахарного диабета и т.д.)</t>
  </si>
  <si>
    <t>экстирпация матки с тазовой и парааортальной лимфаденэктомией, субтотальной резекцией большого сальника</t>
  </si>
  <si>
    <t>экстирпация матки с придатками</t>
  </si>
  <si>
    <t>экстирпация матки с тазовой лимфаденэктомией и интраоперационной лучевой терапией</t>
  </si>
  <si>
    <t>злокачественные новообразования яичников (I - IV стадия). Рецидивы злокачественных новообразований яичников</t>
  </si>
  <si>
    <t>комбинированные циторедуктивные операции при злокачественных новообразованиях яичников</t>
  </si>
  <si>
    <t>двусторонняя аднексэктомия или резекция яичников, субтотальная резекция большого сальника с интраоперационной фотодинамической терапией, фотодинамическая терапия</t>
  </si>
  <si>
    <t>аднексэктомия односторонняя с резекцией контрлатерального яичника и субтотальная резекция большого сальника с интраоперационной фотодинамической терапией, фотодинамическая терапия</t>
  </si>
  <si>
    <t>циторедуктивные операции при злокачественных новообразованиях яичников, фотодинамическая терапия</t>
  </si>
  <si>
    <t>циторедуктивные операции с внутрибрюшной гипертермической химиотерапией</t>
  </si>
  <si>
    <r>
      <rPr>
        <rFont val="Times New Roman"/>
        <color theme="1"/>
        <sz val="9.0"/>
      </rPr>
      <t>C53</t>
    </r>
    <r>
      <rPr>
        <rFont val="Times New Roman"/>
        <color theme="1"/>
        <sz val="9.0"/>
      </rPr>
      <t xml:space="preserve">, </t>
    </r>
    <r>
      <rPr>
        <rFont val="Times New Roman"/>
        <color theme="1"/>
        <sz val="9.0"/>
      </rPr>
      <t>C54</t>
    </r>
    <r>
      <rPr>
        <rFont val="Times New Roman"/>
        <color theme="1"/>
        <sz val="9.0"/>
      </rPr>
      <t xml:space="preserve">, </t>
    </r>
    <r>
      <rPr>
        <rFont val="Times New Roman"/>
        <color theme="1"/>
        <sz val="9.0"/>
      </rPr>
      <t>C56</t>
    </r>
    <r>
      <rPr>
        <rFont val="Times New Roman"/>
        <color theme="1"/>
        <sz val="9.0"/>
      </rPr>
      <t xml:space="preserve">, </t>
    </r>
    <r>
      <rPr>
        <rFont val="Times New Roman"/>
        <color theme="1"/>
        <sz val="9.0"/>
      </rPr>
      <t>C57.8</t>
    </r>
  </si>
  <si>
    <t>рецидивы злокачественного новообразования тела матки, шейки матки и яичников</t>
  </si>
  <si>
    <t>удаление рецидивных опухолей малого таза</t>
  </si>
  <si>
    <t>удаление рецидивных опухолей малого таза, фотодинамическая терапия</t>
  </si>
  <si>
    <t>злокачественные новообразования полового члена (I - IV стадия)</t>
  </si>
  <si>
    <t>ампутация полового члена, двусторонняя подвздошно-пахово-бедренная лимфаденэктомия</t>
  </si>
  <si>
    <t>локализованные злокачественные новообразования предстательной железы (I - II стадия), Tl-2cN0M0</t>
  </si>
  <si>
    <t>криодеструкция опухоли предстательной железы</t>
  </si>
  <si>
    <t>злокачественные новообразования яичка</t>
  </si>
  <si>
    <t>забрюшинная лимфаденэктомия</t>
  </si>
  <si>
    <t>злокачественные новообразования почки (III - IV стадия)</t>
  </si>
  <si>
    <t>нефрэктомия с тромбэктомией</t>
  </si>
  <si>
    <t>злокачественные новообразования почки (I - II стадия)</t>
  </si>
  <si>
    <t>криодеструкция злокачественных новообразований почки</t>
  </si>
  <si>
    <t>резекция почки с применением физических методов воздействия (радиочастотная аблация, интерстициальная лазерная аблация)</t>
  </si>
  <si>
    <t>злокачественные новообразования мочевого пузыря (I - IV стадия)</t>
  </si>
  <si>
    <t>цистпростатвезикулэктомия с расширенной лимфаденэктомией</t>
  </si>
  <si>
    <t>резекция мочевого пузыря с интраоперационной фотодинамической терапией</t>
  </si>
  <si>
    <t>трансуретральная резекция мочевого пузыря с интраоперационной фотодинамической терапией, гипертермией или низкоинтенсивным лазерным излучением</t>
  </si>
  <si>
    <t>C74</t>
  </si>
  <si>
    <t>злокачественные новообразования надпочечника (I - III стадия) (T1a-T3aNxMo)</t>
  </si>
  <si>
    <t>удаление рецидивной опухоли надпочечника с расширенной лимфаденэктомией</t>
  </si>
  <si>
    <t>злокачественные новообразования надпочечника (III - IV стадия)</t>
  </si>
  <si>
    <t>расширенная адреналэктомия или адреналэктомия с резекцией соседних органов</t>
  </si>
  <si>
    <t>анатомические (лобэктомия, сегментэктомия) и атипичные резекции легкого при множественных, рецидивирующих, двусторонних метастазах в легкие</t>
  </si>
  <si>
    <t>удаление (прецизионное, резекция легкого) множественных метастазов в легких с применением физических факторов</t>
  </si>
  <si>
    <t>изолированная регионарная гипертермическая химиоперфузия легкого</t>
  </si>
  <si>
    <t>Комбинированное лечение злокачественных новообразований, сочетающее обширные хирургические вмешательства и противоопухолевое лечение лекарственными препаратами, требующее интенсивной поддерживающей и коррегирующей терапии</t>
  </si>
  <si>
    <r>
      <rPr>
        <rFont val="Times New Roman"/>
        <color theme="1"/>
        <sz val="9.0"/>
      </rPr>
      <t>C38</t>
    </r>
    <r>
      <rPr>
        <rFont val="Times New Roman"/>
        <color theme="1"/>
        <sz val="9.0"/>
      </rPr>
      <t xml:space="preserve">, </t>
    </r>
    <r>
      <rPr>
        <rFont val="Times New Roman"/>
        <color theme="1"/>
        <sz val="9.0"/>
      </rPr>
      <t>C39</t>
    </r>
  </si>
  <si>
    <t>местнораспространенные опухоли органов средостения</t>
  </si>
  <si>
    <t>предоперационная или послеоперационная химиотерапия с проведением хирургического вмешательства в течение одной госпитализации</t>
  </si>
  <si>
    <t>первичный рак молочной железы T1N2-3M0, T2-3N1-3M0</t>
  </si>
  <si>
    <t>послеоперационная химиотерапия с проведением хирургического вмешательства в течение одной госпитализации</t>
  </si>
  <si>
    <t>21.</t>
  </si>
  <si>
    <t>Высокоинтенсивная фокусированная ультразвуковая терапия (HIFU) при злокачественных новообразованиях, в том числе у детей</t>
  </si>
  <si>
    <t>C22</t>
  </si>
  <si>
    <t>злокачественные новообразования печени (II - IV стадия (T3-4N0-1M0-1). Пациенты с множественными опухолями печени. Пациенты с нерезектабельными опухолями. Функционально неоперабельные пациенты</t>
  </si>
  <si>
    <t>высокоинтенсивная фокусированная ультразвуковая терапия (HIFU)</t>
  </si>
  <si>
    <t>злокачественные новообразования поджелудочной железы (II - IV стадия (T3-4N0-1M0-1). Пациенты с нерезектабельными и условно резектабельными опухолями. Пациенты с генерализованными опухолями (в плане паллиативного лечения). Функционально неоперабельные пациенты</t>
  </si>
  <si>
    <t>высокоинтенсивная фокусированная ультразвуковая терапия (HIFU) при злокачественных новообразованиях поджелудочной железы</t>
  </si>
  <si>
    <r>
      <rPr>
        <rFont val="Times New Roman"/>
        <color theme="1"/>
        <sz val="9.0"/>
      </rPr>
      <t>C40</t>
    </r>
    <r>
      <rPr>
        <rFont val="Times New Roman"/>
        <color theme="1"/>
        <sz val="9.0"/>
      </rPr>
      <t xml:space="preserve">, </t>
    </r>
    <r>
      <rPr>
        <rFont val="Times New Roman"/>
        <color theme="1"/>
        <sz val="9.0"/>
      </rPr>
      <t>C41</t>
    </r>
  </si>
  <si>
    <t>метастатическое поражение костей</t>
  </si>
  <si>
    <t>высокоинтенсивная фокусированная ультразвуковая терапия (HIFU) при злокачественных новообразованиях костей</t>
  </si>
  <si>
    <r>
      <rPr>
        <rFont val="Times New Roman"/>
        <color theme="1"/>
        <sz val="9.0"/>
      </rPr>
      <t>C48</t>
    </r>
    <r>
      <rPr>
        <rFont val="Times New Roman"/>
        <color theme="1"/>
        <sz val="9.0"/>
      </rPr>
      <t xml:space="preserve">, </t>
    </r>
    <r>
      <rPr>
        <rFont val="Times New Roman"/>
        <color theme="1"/>
        <sz val="9.0"/>
      </rPr>
      <t>C49</t>
    </r>
  </si>
  <si>
    <t>злокачественные новообразования забрюшинного пространства (I - IV стадия (G1-3T1-2N0-1M0-1). Пациенты с множественными опухолями. Функционально неоперабельные пациенты</t>
  </si>
  <si>
    <t>высокоинтенсивная фокусированная ультразвуковая терапия (HIFU) при злокачественных новообразованиях забрюшинного пространства</t>
  </si>
  <si>
    <r>
      <rPr>
        <rFont val="Times New Roman"/>
        <color theme="1"/>
        <sz val="9.0"/>
      </rPr>
      <t>C50</t>
    </r>
    <r>
      <rPr>
        <rFont val="Times New Roman"/>
        <color theme="1"/>
        <sz val="9.0"/>
      </rPr>
      <t xml:space="preserve">, </t>
    </r>
    <r>
      <rPr>
        <rFont val="Times New Roman"/>
        <color theme="1"/>
        <sz val="9.0"/>
      </rPr>
      <t>C67</t>
    </r>
    <r>
      <rPr>
        <rFont val="Times New Roman"/>
        <color theme="1"/>
        <sz val="9.0"/>
      </rPr>
      <t xml:space="preserve">, </t>
    </r>
    <r>
      <rPr>
        <rFont val="Times New Roman"/>
        <color theme="1"/>
        <sz val="9.0"/>
      </rPr>
      <t>C74</t>
    </r>
    <r>
      <rPr>
        <rFont val="Times New Roman"/>
        <color theme="1"/>
        <sz val="9.0"/>
      </rPr>
      <t xml:space="preserve">, </t>
    </r>
    <r>
      <rPr>
        <rFont val="Times New Roman"/>
        <color theme="1"/>
        <sz val="9.0"/>
      </rPr>
      <t>C73</t>
    </r>
  </si>
  <si>
    <t>злокачественные новообразования молочной железы (T2-3N0-3M0-1). Пациенты с генерализованными опухолями при невозможности применения традиционных методов лечения. Функционально неоперабельные пациенты</t>
  </si>
  <si>
    <t>высокоинтенсивная фокусированная ультразвуковая терапия (HIFU) при злокачественных новообразованиях молочной железы</t>
  </si>
  <si>
    <t>локализованные злокачественные новообразования предстательной железы (I - II стадия (Tl-2cN0M0)</t>
  </si>
  <si>
    <t>высокоинтенсивная фокусированная ультразвуковая терапия (HIFU) при злокачественных новообразованиях простаты</t>
  </si>
  <si>
    <t>22.</t>
  </si>
  <si>
    <t>Комплексная и высокодозная химиотерапия (включая эпигеномную терапию) острых лейкозов, высокозлокачественных лимфом, рецидивов и рефрактерных форм лимфопролиферативных и миелопролиферативных заболеваний, в том числе у детей. Комплексная, высокоинтенсивная и высокодозная химиотерапия (включая таргетную терапию) солидных опухолей, рецидивов и рефрактерных форм солидных опухолей у детей</t>
  </si>
  <si>
    <r>
      <rPr>
        <rFont val="Times New Roman"/>
        <color theme="1"/>
        <sz val="9.0"/>
      </rPr>
      <t>C81</t>
    </r>
    <r>
      <rPr>
        <rFont val="Times New Roman"/>
        <color theme="1"/>
        <sz val="9.0"/>
      </rPr>
      <t xml:space="preserve"> - </t>
    </r>
    <r>
      <rPr>
        <rFont val="Times New Roman"/>
        <color theme="1"/>
        <sz val="9.0"/>
      </rPr>
      <t>C90</t>
    </r>
    <r>
      <rPr>
        <rFont val="Times New Roman"/>
        <color theme="1"/>
        <sz val="9.0"/>
      </rPr>
      <t xml:space="preserve">, </t>
    </r>
    <r>
      <rPr>
        <rFont val="Times New Roman"/>
        <color theme="1"/>
        <sz val="9.0"/>
      </rPr>
      <t>C91.0</t>
    </r>
    <r>
      <rPr>
        <rFont val="Times New Roman"/>
        <color theme="1"/>
        <sz val="9.0"/>
      </rPr>
      <t xml:space="preserve">, </t>
    </r>
    <r>
      <rPr>
        <rFont val="Times New Roman"/>
        <color theme="1"/>
        <sz val="9.0"/>
      </rPr>
      <t>C91.5</t>
    </r>
    <r>
      <rPr>
        <rFont val="Times New Roman"/>
        <color theme="1"/>
        <sz val="9.0"/>
      </rPr>
      <t xml:space="preserve"> - </t>
    </r>
    <r>
      <rPr>
        <rFont val="Times New Roman"/>
        <color theme="1"/>
        <sz val="9.0"/>
      </rPr>
      <t>C91.9</t>
    </r>
    <r>
      <rPr>
        <rFont val="Times New Roman"/>
        <color theme="1"/>
        <sz val="9.0"/>
      </rPr>
      <t xml:space="preserve">, </t>
    </r>
    <r>
      <rPr>
        <rFont val="Times New Roman"/>
        <color theme="1"/>
        <sz val="9.0"/>
      </rPr>
      <t>C92</t>
    </r>
    <r>
      <rPr>
        <rFont val="Times New Roman"/>
        <color theme="1"/>
        <sz val="9.0"/>
      </rPr>
      <t xml:space="preserve">, </t>
    </r>
    <r>
      <rPr>
        <rFont val="Times New Roman"/>
        <color theme="1"/>
        <sz val="9.0"/>
      </rPr>
      <t>C93</t>
    </r>
    <r>
      <rPr>
        <rFont val="Times New Roman"/>
        <color theme="1"/>
        <sz val="9.0"/>
      </rPr>
      <t xml:space="preserve">, </t>
    </r>
    <r>
      <rPr>
        <rFont val="Times New Roman"/>
        <color theme="1"/>
        <sz val="9.0"/>
      </rPr>
      <t>C94.0</t>
    </r>
    <r>
      <rPr>
        <rFont val="Times New Roman"/>
        <color theme="1"/>
        <sz val="9.0"/>
      </rPr>
      <t xml:space="preserve">, </t>
    </r>
    <r>
      <rPr>
        <rFont val="Times New Roman"/>
        <color theme="1"/>
        <sz val="9.0"/>
      </rPr>
      <t>C94.2</t>
    </r>
    <r>
      <rPr>
        <rFont val="Times New Roman"/>
        <color theme="1"/>
        <sz val="9.0"/>
      </rPr>
      <t xml:space="preserve"> - </t>
    </r>
    <r>
      <rPr>
        <rFont val="Times New Roman"/>
        <color theme="1"/>
        <sz val="9.0"/>
      </rPr>
      <t>C94.7</t>
    </r>
    <r>
      <rPr>
        <rFont val="Times New Roman"/>
        <color theme="1"/>
        <sz val="9.0"/>
      </rPr>
      <t xml:space="preserve">, </t>
    </r>
    <r>
      <rPr>
        <rFont val="Times New Roman"/>
        <color theme="1"/>
        <sz val="9.0"/>
      </rPr>
      <t>C95</t>
    </r>
    <r>
      <rPr>
        <rFont val="Times New Roman"/>
        <color theme="1"/>
        <sz val="9.0"/>
      </rPr>
      <t xml:space="preserve">, </t>
    </r>
    <r>
      <rPr>
        <rFont val="Times New Roman"/>
        <color theme="1"/>
        <sz val="9.0"/>
      </rPr>
      <t>C96.9</t>
    </r>
    <r>
      <rPr>
        <rFont val="Times New Roman"/>
        <color theme="1"/>
        <sz val="9.0"/>
      </rPr>
      <t xml:space="preserve">, </t>
    </r>
    <r>
      <rPr>
        <rFont val="Times New Roman"/>
        <color theme="1"/>
        <sz val="9.0"/>
      </rPr>
      <t>C00</t>
    </r>
    <r>
      <rPr>
        <rFont val="Times New Roman"/>
        <color theme="1"/>
        <sz val="9.0"/>
      </rPr>
      <t xml:space="preserve"> - </t>
    </r>
    <r>
      <rPr>
        <rFont val="Times New Roman"/>
        <color theme="1"/>
        <sz val="9.0"/>
      </rPr>
      <t>C14</t>
    </r>
    <r>
      <rPr>
        <rFont val="Times New Roman"/>
        <color theme="1"/>
        <sz val="9.0"/>
      </rPr>
      <t xml:space="preserve">, </t>
    </r>
    <r>
      <rPr>
        <rFont val="Times New Roman"/>
        <color theme="1"/>
        <sz val="9.0"/>
      </rPr>
      <t>C15</t>
    </r>
    <r>
      <rPr>
        <rFont val="Times New Roman"/>
        <color theme="1"/>
        <sz val="9.0"/>
      </rPr>
      <t xml:space="preserve"> - </t>
    </r>
    <r>
      <rPr>
        <rFont val="Times New Roman"/>
        <color theme="1"/>
        <sz val="9.0"/>
      </rPr>
      <t>C21</t>
    </r>
    <r>
      <rPr>
        <rFont val="Times New Roman"/>
        <color theme="1"/>
        <sz val="9.0"/>
      </rPr>
      <t xml:space="preserve">, </t>
    </r>
    <r>
      <rPr>
        <rFont val="Times New Roman"/>
        <color theme="1"/>
        <sz val="9.0"/>
      </rPr>
      <t>C22</t>
    </r>
    <r>
      <rPr>
        <rFont val="Times New Roman"/>
        <color theme="1"/>
        <sz val="9.0"/>
      </rPr>
      <t xml:space="preserve">, </t>
    </r>
    <r>
      <rPr>
        <rFont val="Times New Roman"/>
        <color theme="1"/>
        <sz val="9.0"/>
      </rPr>
      <t>C23</t>
    </r>
    <r>
      <rPr>
        <rFont val="Times New Roman"/>
        <color theme="1"/>
        <sz val="9.0"/>
      </rPr>
      <t xml:space="preserve"> - </t>
    </r>
    <r>
      <rPr>
        <rFont val="Times New Roman"/>
        <color theme="1"/>
        <sz val="9.0"/>
      </rPr>
      <t>C26</t>
    </r>
    <r>
      <rPr>
        <rFont val="Times New Roman"/>
        <color theme="1"/>
        <sz val="9.0"/>
      </rPr>
      <t xml:space="preserve">, </t>
    </r>
    <r>
      <rPr>
        <rFont val="Times New Roman"/>
        <color theme="1"/>
        <sz val="9.0"/>
      </rPr>
      <t>C30</t>
    </r>
    <r>
      <rPr>
        <rFont val="Times New Roman"/>
        <color theme="1"/>
        <sz val="9.0"/>
      </rPr>
      <t xml:space="preserve"> - </t>
    </r>
    <r>
      <rPr>
        <rFont val="Times New Roman"/>
        <color theme="1"/>
        <sz val="9.0"/>
      </rPr>
      <t>C32</t>
    </r>
    <r>
      <rPr>
        <rFont val="Times New Roman"/>
        <color theme="1"/>
        <sz val="9.0"/>
      </rPr>
      <t xml:space="preserve">, </t>
    </r>
    <r>
      <rPr>
        <rFont val="Times New Roman"/>
        <color theme="1"/>
        <sz val="9.0"/>
      </rPr>
      <t>C34</t>
    </r>
    <r>
      <rPr>
        <rFont val="Times New Roman"/>
        <color theme="1"/>
        <sz val="9.0"/>
      </rPr>
      <t xml:space="preserve">, </t>
    </r>
    <r>
      <rPr>
        <rFont val="Times New Roman"/>
        <color theme="1"/>
        <sz val="9.0"/>
      </rPr>
      <t>C37</t>
    </r>
    <r>
      <rPr>
        <rFont val="Times New Roman"/>
        <color theme="1"/>
        <sz val="9.0"/>
      </rPr>
      <t xml:space="preserve">, </t>
    </r>
    <r>
      <rPr>
        <rFont val="Times New Roman"/>
        <color theme="1"/>
        <sz val="9.0"/>
      </rPr>
      <t>C38</t>
    </r>
    <r>
      <rPr>
        <rFont val="Times New Roman"/>
        <color theme="1"/>
        <sz val="9.0"/>
      </rPr>
      <t xml:space="preserve">, </t>
    </r>
    <r>
      <rPr>
        <rFont val="Times New Roman"/>
        <color theme="1"/>
        <sz val="9.0"/>
      </rPr>
      <t>C39</t>
    </r>
    <r>
      <rPr>
        <rFont val="Times New Roman"/>
        <color theme="1"/>
        <sz val="9.0"/>
      </rPr>
      <t xml:space="preserve">, </t>
    </r>
    <r>
      <rPr>
        <rFont val="Times New Roman"/>
        <color theme="1"/>
        <sz val="9.0"/>
      </rPr>
      <t>C40</t>
    </r>
    <r>
      <rPr>
        <rFont val="Times New Roman"/>
        <color theme="1"/>
        <sz val="9.0"/>
      </rPr>
      <t xml:space="preserve">, </t>
    </r>
    <r>
      <rPr>
        <rFont val="Times New Roman"/>
        <color theme="1"/>
        <sz val="9.0"/>
      </rPr>
      <t>C41</t>
    </r>
    <r>
      <rPr>
        <rFont val="Times New Roman"/>
        <color theme="1"/>
        <sz val="9.0"/>
      </rPr>
      <t xml:space="preserve">, </t>
    </r>
    <r>
      <rPr>
        <rFont val="Times New Roman"/>
        <color theme="1"/>
        <sz val="9.0"/>
      </rPr>
      <t>C45</t>
    </r>
    <r>
      <rPr>
        <rFont val="Times New Roman"/>
        <color theme="1"/>
        <sz val="9.0"/>
      </rPr>
      <t xml:space="preserve">, </t>
    </r>
    <r>
      <rPr>
        <rFont val="Times New Roman"/>
        <color theme="1"/>
        <sz val="9.0"/>
      </rPr>
      <t>C46</t>
    </r>
    <r>
      <rPr>
        <rFont val="Times New Roman"/>
        <color theme="1"/>
        <sz val="9.0"/>
      </rPr>
      <t xml:space="preserve">, </t>
    </r>
    <r>
      <rPr>
        <rFont val="Times New Roman"/>
        <color theme="1"/>
        <sz val="9.0"/>
      </rPr>
      <t>C47</t>
    </r>
    <r>
      <rPr>
        <rFont val="Times New Roman"/>
        <color theme="1"/>
        <sz val="9.0"/>
      </rPr>
      <t xml:space="preserve">, </t>
    </r>
    <r>
      <rPr>
        <rFont val="Times New Roman"/>
        <color theme="1"/>
        <sz val="9.0"/>
      </rPr>
      <t>C48</t>
    </r>
    <r>
      <rPr>
        <rFont val="Times New Roman"/>
        <color theme="1"/>
        <sz val="9.0"/>
      </rPr>
      <t xml:space="preserve">, </t>
    </r>
    <r>
      <rPr>
        <rFont val="Times New Roman"/>
        <color theme="1"/>
        <sz val="9.0"/>
      </rPr>
      <t>C49</t>
    </r>
    <r>
      <rPr>
        <rFont val="Times New Roman"/>
        <color theme="1"/>
        <sz val="9.0"/>
      </rPr>
      <t xml:space="preserve">, </t>
    </r>
    <r>
      <rPr>
        <rFont val="Times New Roman"/>
        <color theme="1"/>
        <sz val="9.0"/>
      </rPr>
      <t>C51</t>
    </r>
    <r>
      <rPr>
        <rFont val="Times New Roman"/>
        <color theme="1"/>
        <sz val="9.0"/>
      </rPr>
      <t xml:space="preserve"> - </t>
    </r>
    <r>
      <rPr>
        <rFont val="Times New Roman"/>
        <color theme="1"/>
        <sz val="9.0"/>
      </rPr>
      <t>C58</t>
    </r>
    <r>
      <rPr>
        <rFont val="Times New Roman"/>
        <color theme="1"/>
        <sz val="9.0"/>
      </rPr>
      <t xml:space="preserve">, </t>
    </r>
    <r>
      <rPr>
        <rFont val="Times New Roman"/>
        <color theme="1"/>
        <sz val="9.0"/>
      </rPr>
      <t>C60</t>
    </r>
    <r>
      <rPr>
        <rFont val="Times New Roman"/>
        <color theme="1"/>
        <sz val="9.0"/>
      </rPr>
      <t xml:space="preserve">, </t>
    </r>
    <r>
      <rPr>
        <rFont val="Times New Roman"/>
        <color theme="1"/>
        <sz val="9.0"/>
      </rPr>
      <t>C61</t>
    </r>
    <r>
      <rPr>
        <rFont val="Times New Roman"/>
        <color theme="1"/>
        <sz val="9.0"/>
      </rPr>
      <t xml:space="preserve">, </t>
    </r>
    <r>
      <rPr>
        <rFont val="Times New Roman"/>
        <color theme="1"/>
        <sz val="9.0"/>
      </rPr>
      <t>C62</t>
    </r>
    <r>
      <rPr>
        <rFont val="Times New Roman"/>
        <color theme="1"/>
        <sz val="9.0"/>
      </rPr>
      <t xml:space="preserve">, </t>
    </r>
    <r>
      <rPr>
        <rFont val="Times New Roman"/>
        <color theme="1"/>
        <sz val="9.0"/>
      </rPr>
      <t>C63</t>
    </r>
    <r>
      <rPr>
        <rFont val="Times New Roman"/>
        <color theme="1"/>
        <sz val="9.0"/>
      </rPr>
      <t xml:space="preserve">, </t>
    </r>
    <r>
      <rPr>
        <rFont val="Times New Roman"/>
        <color theme="1"/>
        <sz val="9.0"/>
      </rPr>
      <t>C64</t>
    </r>
    <r>
      <rPr>
        <rFont val="Times New Roman"/>
        <color theme="1"/>
        <sz val="9.0"/>
      </rPr>
      <t xml:space="preserve">, </t>
    </r>
    <r>
      <rPr>
        <rFont val="Times New Roman"/>
        <color theme="1"/>
        <sz val="9.0"/>
      </rPr>
      <t>C65</t>
    </r>
    <r>
      <rPr>
        <rFont val="Times New Roman"/>
        <color theme="1"/>
        <sz val="9.0"/>
      </rPr>
      <t xml:space="preserve">, </t>
    </r>
    <r>
      <rPr>
        <rFont val="Times New Roman"/>
        <color theme="1"/>
        <sz val="9.0"/>
      </rPr>
      <t>C66</t>
    </r>
    <r>
      <rPr>
        <rFont val="Times New Roman"/>
        <color theme="1"/>
        <sz val="9.0"/>
      </rPr>
      <t xml:space="preserve">, </t>
    </r>
    <r>
      <rPr>
        <rFont val="Times New Roman"/>
        <color theme="1"/>
        <sz val="9.0"/>
      </rPr>
      <t>C67</t>
    </r>
    <r>
      <rPr>
        <rFont val="Times New Roman"/>
        <color theme="1"/>
        <sz val="9.0"/>
      </rPr>
      <t xml:space="preserve">, </t>
    </r>
    <r>
      <rPr>
        <rFont val="Times New Roman"/>
        <color theme="1"/>
        <sz val="9.0"/>
      </rPr>
      <t>C68</t>
    </r>
    <r>
      <rPr>
        <rFont val="Times New Roman"/>
        <color theme="1"/>
        <sz val="9.0"/>
      </rPr>
      <t xml:space="preserve">, </t>
    </r>
    <r>
      <rPr>
        <rFont val="Times New Roman"/>
        <color theme="1"/>
        <sz val="9.0"/>
      </rPr>
      <t>C69</t>
    </r>
    <r>
      <rPr>
        <rFont val="Times New Roman"/>
        <color theme="1"/>
        <sz val="9.0"/>
      </rPr>
      <t xml:space="preserve">, </t>
    </r>
    <r>
      <rPr>
        <rFont val="Times New Roman"/>
        <color theme="1"/>
        <sz val="9.0"/>
      </rPr>
      <t>C71</t>
    </r>
    <r>
      <rPr>
        <rFont val="Times New Roman"/>
        <color theme="1"/>
        <sz val="9.0"/>
      </rPr>
      <t xml:space="preserve">, </t>
    </r>
    <r>
      <rPr>
        <rFont val="Times New Roman"/>
        <color theme="1"/>
        <sz val="9.0"/>
      </rPr>
      <t>C72</t>
    </r>
    <r>
      <rPr>
        <rFont val="Times New Roman"/>
        <color theme="1"/>
        <sz val="9.0"/>
      </rPr>
      <t xml:space="preserve">, </t>
    </r>
    <r>
      <rPr>
        <rFont val="Times New Roman"/>
        <color theme="1"/>
        <sz val="9.0"/>
      </rPr>
      <t>C73</t>
    </r>
    <r>
      <rPr>
        <rFont val="Times New Roman"/>
        <color theme="1"/>
        <sz val="9.0"/>
      </rPr>
      <t xml:space="preserve">, </t>
    </r>
    <r>
      <rPr>
        <rFont val="Times New Roman"/>
        <color theme="1"/>
        <sz val="9.0"/>
      </rPr>
      <t>C74</t>
    </r>
    <r>
      <rPr>
        <rFont val="Times New Roman"/>
        <color theme="1"/>
        <sz val="9.0"/>
      </rPr>
      <t xml:space="preserve">, </t>
    </r>
    <r>
      <rPr>
        <rFont val="Times New Roman"/>
        <color theme="1"/>
        <sz val="9.0"/>
      </rPr>
      <t>C75</t>
    </r>
    <r>
      <rPr>
        <rFont val="Times New Roman"/>
        <color theme="1"/>
        <sz val="9.0"/>
      </rPr>
      <t xml:space="preserve">, </t>
    </r>
    <r>
      <rPr>
        <rFont val="Times New Roman"/>
        <color theme="1"/>
        <sz val="9.0"/>
      </rPr>
      <t>C76</t>
    </r>
    <r>
      <rPr>
        <rFont val="Times New Roman"/>
        <color theme="1"/>
        <sz val="9.0"/>
      </rPr>
      <t xml:space="preserve">, </t>
    </r>
    <r>
      <rPr>
        <rFont val="Times New Roman"/>
        <color theme="1"/>
        <sz val="9.0"/>
      </rPr>
      <t>C77</t>
    </r>
    <r>
      <rPr>
        <rFont val="Times New Roman"/>
        <color theme="1"/>
        <sz val="9.0"/>
      </rPr>
      <t xml:space="preserve">, </t>
    </r>
    <r>
      <rPr>
        <rFont val="Times New Roman"/>
        <color theme="1"/>
        <sz val="9.0"/>
      </rPr>
      <t>C78</t>
    </r>
    <r>
      <rPr>
        <rFont val="Times New Roman"/>
        <color theme="1"/>
        <sz val="9.0"/>
      </rPr>
      <t xml:space="preserve">, </t>
    </r>
    <r>
      <rPr>
        <rFont val="Times New Roman"/>
        <color theme="1"/>
        <sz val="9.0"/>
      </rPr>
      <t>C79</t>
    </r>
  </si>
  <si>
    <t>острые лейкозы, высокозлокачественные лимфомы, рецидивы и резистентные формы других лимфопролиферативных заболеваний, хронический миелолейкоз в фазах акселерации и бластного криза. Солидные опухоли у детей высокого риска: опухоли центральной нервной системы, ретинобластома, нейробластома и другие опухоли периферической нервной системы, опухоли почки, опухоли печени, опухоли костей, саркомы мягких тканей, герминогенные опухоли. Рак носоглотки. Меланома. Другие злокачественные эпителиальные опухоли. Опухоли головы и шеи у детей (остеосаркома, опухоли семейства саркомы Юинга, хондросаркома, злокачественная фиброзная гистиоцитома, саркомы мягких тканей, ретинобластома, опухоли параменингеальной области). Высокий риск</t>
  </si>
  <si>
    <t>комплексная терапия таргетными лекарственными препаратами и химиопрепаратами с поддержкой ростовыми факторами и использованием антибактериальной, противогрибковой и противовирусной терапии</t>
  </si>
  <si>
    <t>23.</t>
  </si>
  <si>
    <t>Дистанционная  лучевая терапия в радиотерапевтических отделениях, высокоинтенсивная фокусированная ультразвуковая терапия при злокачественных новообразованиях</t>
  </si>
  <si>
    <r>
      <rPr>
        <rFont val="Times New Roman"/>
        <color theme="1"/>
        <sz val="9.0"/>
      </rPr>
      <t xml:space="preserve">C00-C14, С15-С17, С18-С22, С23-С25, C30, C31, C32, С33, С34, С37, С39, С40, С41, С44, С48, С49, С50, С51, С55, С60, С61, С64, С67, С68, С73, </t>
    </r>
    <r>
      <rPr>
        <rFont val="Times New Roman"/>
        <color theme="1"/>
        <sz val="9.0"/>
      </rPr>
      <t xml:space="preserve">С74, </t>
    </r>
    <r>
      <rPr>
        <rFont val="Times New Roman"/>
        <b/>
        <color theme="1"/>
        <sz val="9.0"/>
      </rPr>
      <t>С77</t>
    </r>
  </si>
  <si>
    <t>злокачественные новообразования головы и шеи, трахеи, бронхов, легкого, плевры, средостения, щитовидной железы, молочной железы, пищевода, желудка, тонкой кишки, ободочной кишки, желчного пузыря, поджелудочной железы, толстой и прямой кишки, анального канала, печени, мочевого пузыря, надпочечников, почки, полового члена, предстательной железы, костей и суставных хрящей, кожи, мягких тканей (T1- 4N любая M0), локализованные и местнораспространенные формы. Вторичное поражение лимфоузлов</t>
  </si>
  <si>
    <t xml:space="preserve">конформная дистанционная лучевая терапия, в том числе IMRT, IGRT, ViMAT, стереотаксическая (1-39 Гр). Радиомодификация. Компьютерная томография и (или) магнитно-резонансная топометрия. 3D - 4D планирование. Фиксирующие устройства. Объемная визуализация мишени. Синхронизация дыхания. </t>
  </si>
  <si>
    <t>С51, С52, С53, С54, С55</t>
  </si>
  <si>
    <t>интраэпительальные, микроинвазивные и инвазивные злокачественные новообразования вульвы, влагалища, шейки и тела матки (Т0-4N0-1M0-1), в том числе с метастазированием в параортальные или паховые лимфоузлы</t>
  </si>
  <si>
    <t xml:space="preserve">конформная дистанционная лучевая терапия, в том числе IMRT, IGRT, ViMAT, стереотаксическая (1-39 Гр). Радиомодификация. Компьютерная томография и (или) магнитно- резонансная топометрия. 3D - 4D планирование. Фиксирующие устройства. Объемная визуализация мишени. </t>
  </si>
  <si>
    <t>злокачественные новообразования яичников. Локальный рецидив, поражение лимфатических узлов после неоднократных курсов полихимиотерапии и невозможности выполнить хирургическое вмешательство</t>
  </si>
  <si>
    <t xml:space="preserve">дистанционная конформная лучевая терапия, в том числе IMRT, IGRT, ViMAT (1-39 Гр). Радиомодификация. Компьютерная томография и (или) магнитно-резонансная топометрия.3D - 4D планирование. Фиксирующие устройства. Объемная визуализация мишени. </t>
  </si>
  <si>
    <t>C57</t>
  </si>
  <si>
    <t>злокачественные новообразования маточных труб. Локальный рецидив после неоднократных курсов полихимиотерапии и невозможности выполнить хирургическое вмешательство</t>
  </si>
  <si>
    <t xml:space="preserve">дистанционная конформная лучевая терапия, в том числе IMRT, IGRT, ViMAT (1-39 Гр). Радиомодификация. Компьютерная томография и (или) магнитно-резонансная топометрия. 3D - 4D планирование. Фиксирующие устройства. Объемная визуализация мишени. </t>
  </si>
  <si>
    <t>C70, C71, C72, C75.1, C75.3, C79.3, C79.4</t>
  </si>
  <si>
    <t>злокачественные новообразования оболочек головного мозга, спинного мозга, головного мозга</t>
  </si>
  <si>
    <t xml:space="preserve">конформная дистанционная лучевая терапия, в том числе IMRT, IGRT, ViMAT, стереотаксическая (1-39 Гр). Компьютерная томография и (или) магнитно-резонансная топометрия.3D - 4D планирование. Фиксирующие устройства. Объемная визуализация мишени. </t>
  </si>
  <si>
    <t>C81, C82, C83, C84, C85</t>
  </si>
  <si>
    <t>злокачественные новообразования лимфоидной ткани</t>
  </si>
  <si>
    <t>конформная дистанционная лучевая терапия, в том числе IMRT, IGRT, ViMAT (1-39 Гр). Компьютерная томография и (или) магнитно-резонансная топометрия. 3D - 4D планирование. Фиксирующие устройства. Объемная визуализация мишени. Синхронизация дыхания</t>
  </si>
  <si>
    <t>24.</t>
  </si>
  <si>
    <t>Дистанционная лучевая терапия в радиотерапевтических отделениях, высокоинтенсивная фокусированная ультразвуковая терапия при злокачественных новообразованиях</t>
  </si>
  <si>
    <t>C00 - C14, С15 - С17, С18 - С22, С23 - С25, C30, C31, C32, С33, С34, С37, С39, С40, С41, С44, С48, С49, С50, С51, С55, С60, С61, С64, С67, С68, С73, С74, С77</t>
  </si>
  <si>
    <t xml:space="preserve">конформная дистанционная лучевая терапия, в том числе IMRT, IGRT, ViMAT, стереотаксическая (40-69 Гр). Радиомодификация. Компьютерная томография и (или) магнитно-резонансная топометрия. 3D - 4D планирование. Фиксирующие устройства. Объемная визуализация мишени. Синхронизация дыхания. </t>
  </si>
  <si>
    <t xml:space="preserve">конформная дистанционная лучевая терапия, в том числе IMRT, IGRT, ViMAT, стереотаксическая (40-69 Гр). Радиомодификация. Компьютерная томография и (или) магнитно-резонансная топометрия. 3D - 4D планирование. Фиксирующие устройства. Объемная визуализация мишени. </t>
  </si>
  <si>
    <t xml:space="preserve">конформная дистанционная лучевая терапия, в том числе IMRT, IGRT, ViMAT (40-69 Гр). Радиомодификация. Компьютерная томография и (или) магнитно-резонансная топометрия. 3D - 4D планирование. Фиксирующие устройства. Объемная визуализация мишени. </t>
  </si>
  <si>
    <t xml:space="preserve">дистанционная конформная лучевая терапия, в том числе IMRT, IGRT, ViMAT (40-69 Гр). Радиомодификация. Компьютерная томография и (или) магнитно-резонансная топометрия. 3D - 4D планирование. Фиксирующие устройства. Объемная визуализация мишени. </t>
  </si>
  <si>
    <t xml:space="preserve">конформная дистанционная лучевая терапия, в том числе IMRT, IGRT, ViMAT, стереотаксическая (40-69 Гр). Компьютерная томография и (или) магнитно-резонансная топометрия. 3D - 4D планирование. Фиксирующие устройства. Объемная визуализация мишени. </t>
  </si>
  <si>
    <t xml:space="preserve">конформная дистанционная лучевая терапия, в том числе IMRT, IGRT, ViMAT (40-69 Гр). Компьютерная томография и (или) магнитно-резонансная топометрия. 3D - 4D планирование. Фиксирующие устройства. Объемная визуализация мишени. Синхронизация дыхания </t>
  </si>
  <si>
    <t>25.</t>
  </si>
  <si>
    <t>Дистанционная лучевая терапия в радиотерапевтических отделениях при злокачественных новообразованиях</t>
  </si>
  <si>
    <r>
      <rPr>
        <rFont val="Times New Roman"/>
        <color theme="1"/>
        <sz val="9.0"/>
      </rPr>
      <t xml:space="preserve">C00 - C14, С15 - С17, С18 - С22, С23 - С25, C30, C31, C32, С33, С34, С37, С39, С40, С41, С44, С48, С49, С50, С51, С55, С60, С61, С64, С67, С68, С73, С74, </t>
    </r>
    <r>
      <rPr>
        <rFont val="Times New Roman"/>
        <color theme="1"/>
        <sz val="9.0"/>
      </rPr>
      <t>С77</t>
    </r>
  </si>
  <si>
    <t xml:space="preserve">конформная дистанционная лучевая терапия, в том числе IMRT, IGRT, ViMAT, стереотаксическая (70-99 Гр). Радиомодификация. Компьютерная томография и (или) магнитно-резонансная топометрия. 3D - 4D планирование. Фиксирующие устройства. Объемная визуализация мишени. Синхронизация дыхания. </t>
  </si>
  <si>
    <t xml:space="preserve">конформная дистанционная лучевая терапия, в том числе IMRT, IGRT, ViMAT, стереотаксическая (70-99 Гр). Радиомодификация. Компьютерная томография и (или) магнитно-резонансная топометрия. 3D - 4D планирование. Фиксирующие устройства. Объемная визуализация мишени. </t>
  </si>
  <si>
    <t xml:space="preserve">дистанционная конформная лучевая терапия, в том числе IMRT, IGRT, ViMAT (70-99 Гр). Радиомодификация. Компьютерная томография и (или) магнитно-резонансная топометрия. 3D - 4D планирование. Фиксирующие устройства. Объемная визуализация мишени. </t>
  </si>
  <si>
    <t xml:space="preserve">злокачественные новообразования маточных труб. Локальный рецидив после неоднократных курсов полихимиотерапии и невозможности выполнить хирургическое вмешательство </t>
  </si>
  <si>
    <t xml:space="preserve">конформная дистанционная лучевая терапия, в том числе IMRT, IGRT, ViMAT, стереотаксическая (70-99 Гр). Компьютерная томография и (или) магнитно-резонансная топометрия. 3D - 4D планирование. Фиксирующие устройства. Объемная визуализация мишени. </t>
  </si>
  <si>
    <t>конформная дистанционная лучевая терапия, в том числе IMRT, IGRT, ViMAT (70-99 Гр). Компьютерная томография и (или) магнитно-резонансная топометрия. 3D - 4D планирование. Фиксирующие устройства. Объемная визуализация мишени. Синхронизация дыхания</t>
  </si>
  <si>
    <t>26.</t>
  </si>
  <si>
    <t>Реконструктивные операции на звукопроводящем аппарате среднего уха</t>
  </si>
  <si>
    <r>
      <rPr>
        <rFont val="Times New Roman"/>
        <color theme="1"/>
        <sz val="9.0"/>
      </rPr>
      <t>H66.1</t>
    </r>
    <r>
      <rPr>
        <rFont val="Times New Roman"/>
        <color theme="1"/>
        <sz val="9.0"/>
      </rPr>
      <t xml:space="preserve">, </t>
    </r>
    <r>
      <rPr>
        <rFont val="Times New Roman"/>
        <color theme="1"/>
        <sz val="9.0"/>
      </rPr>
      <t>H66.2</t>
    </r>
    <r>
      <rPr>
        <rFont val="Times New Roman"/>
        <color theme="1"/>
        <sz val="9.0"/>
      </rPr>
      <t xml:space="preserve">, </t>
    </r>
    <r>
      <rPr>
        <rFont val="Times New Roman"/>
        <color theme="1"/>
        <sz val="9.0"/>
      </rPr>
      <t>Q16</t>
    </r>
    <r>
      <rPr>
        <rFont val="Times New Roman"/>
        <color theme="1"/>
        <sz val="9.0"/>
      </rPr>
      <t xml:space="preserve">, </t>
    </r>
    <r>
      <rPr>
        <rFont val="Times New Roman"/>
        <color theme="1"/>
        <sz val="9.0"/>
      </rPr>
      <t>H80.0</t>
    </r>
    <r>
      <rPr>
        <rFont val="Times New Roman"/>
        <color theme="1"/>
        <sz val="9.0"/>
      </rPr>
      <t xml:space="preserve">, </t>
    </r>
    <r>
      <rPr>
        <rFont val="Times New Roman"/>
        <color theme="1"/>
        <sz val="9.0"/>
      </rPr>
      <t>H80.1</t>
    </r>
    <r>
      <rPr>
        <rFont val="Times New Roman"/>
        <color theme="1"/>
        <sz val="9.0"/>
      </rPr>
      <t xml:space="preserve">, </t>
    </r>
    <r>
      <rPr>
        <rFont val="Times New Roman"/>
        <color theme="1"/>
        <sz val="9.0"/>
      </rPr>
      <t>H80.9</t>
    </r>
    <r>
      <rPr>
        <rFont val="Times New Roman"/>
        <color theme="1"/>
        <sz val="9.0"/>
      </rPr>
      <t xml:space="preserve">, </t>
    </r>
    <r>
      <rPr>
        <rFont val="Times New Roman"/>
        <color theme="1"/>
        <sz val="9.0"/>
      </rPr>
      <t>H74.1</t>
    </r>
    <r>
      <rPr>
        <rFont val="Times New Roman"/>
        <color theme="1"/>
        <sz val="9.0"/>
      </rPr>
      <t xml:space="preserve">, </t>
    </r>
    <r>
      <rPr>
        <rFont val="Times New Roman"/>
        <color theme="1"/>
        <sz val="9.0"/>
      </rPr>
      <t>H74.2</t>
    </r>
    <r>
      <rPr>
        <rFont val="Times New Roman"/>
        <color theme="1"/>
        <sz val="9.0"/>
      </rPr>
      <t xml:space="preserve">, </t>
    </r>
    <r>
      <rPr>
        <rFont val="Times New Roman"/>
        <color theme="1"/>
        <sz val="9.0"/>
      </rPr>
      <t>H74.3</t>
    </r>
    <r>
      <rPr>
        <rFont val="Times New Roman"/>
        <color theme="1"/>
        <sz val="9.0"/>
      </rPr>
      <t xml:space="preserve">, </t>
    </r>
    <r>
      <rPr>
        <rFont val="Times New Roman"/>
        <color theme="1"/>
        <sz val="9.0"/>
      </rPr>
      <t>H90</t>
    </r>
  </si>
  <si>
    <t>хронический туботимпальный гнойный средний отит. Хронический эпитимпано-антральный гнойный средний отит. Адгезивная болезнь среднего уха. Разрыв и дислокация слуховых косточек. Другие приобретенные дефекты слуховых косточек. Врожденные аномалии (пороки развития) уха, вызывающие нарушение слуха. Отосклероз, вовлекающий овальное окно, необлитерирующий. Отосклероз неуточненный. Кондуктивная и нейросенсорная потеря слуха. Отосклероз, вовлекающий овальное окно, облитерирующий</t>
  </si>
  <si>
    <t>реконструкция анатомических структур и звукопроводящего аппарата среднего уха с применением микрохирургической техники, аутотканей и аллогенных трансплантатов, в том числе металлических, с обнажением лицевого нерва, реиннервацией и использованием системы мониторинга лицевого нерва</t>
  </si>
  <si>
    <t>реконструктивные операции при врожденных аномалиях развития и приобретенной атрезии вследствие хронического гнойного среднего отита с применением микрохирургической техники, лучевой техники, аутотканей и аллогенных трансплантатов, в том числе металлических</t>
  </si>
  <si>
    <t>реконструктивные слухоулучшающие операции после радикальной операции на среднем ухе при хроническом гнойном среднем отите</t>
  </si>
  <si>
    <t>слухоулучшающие операции с применением частично имплантируемого устройства костной проводимости</t>
  </si>
  <si>
    <r>
      <rPr>
        <rFont val="Times New Roman"/>
        <color theme="1"/>
        <sz val="9.0"/>
      </rPr>
      <t>H74.1</t>
    </r>
    <r>
      <rPr>
        <rFont val="Times New Roman"/>
        <color theme="1"/>
        <sz val="9.0"/>
      </rPr>
      <t xml:space="preserve">, </t>
    </r>
    <r>
      <rPr>
        <rFont val="Times New Roman"/>
        <color theme="1"/>
        <sz val="9.0"/>
      </rPr>
      <t>H74.2</t>
    </r>
    <r>
      <rPr>
        <rFont val="Times New Roman"/>
        <color theme="1"/>
        <sz val="9.0"/>
      </rPr>
      <t xml:space="preserve">, </t>
    </r>
    <r>
      <rPr>
        <rFont val="Times New Roman"/>
        <color theme="1"/>
        <sz val="9.0"/>
      </rPr>
      <t>H74.3</t>
    </r>
    <r>
      <rPr>
        <rFont val="Times New Roman"/>
        <color theme="1"/>
        <sz val="9.0"/>
      </rPr>
      <t xml:space="preserve">, </t>
    </r>
    <r>
      <rPr>
        <rFont val="Times New Roman"/>
        <color theme="1"/>
        <sz val="9.0"/>
      </rPr>
      <t>H90</t>
    </r>
  </si>
  <si>
    <t>адгезивная болезнь среднего уха. Разрыв и дислокация слуховых косточек</t>
  </si>
  <si>
    <t>тимпанопластика с применением микрохирургической техники, аллогенных трансплантатов, в том числе металлических</t>
  </si>
  <si>
    <t>стапедопластика при патологическом процессе, врожденном или приобретенном, с вовлечением окна преддверия, с применением аутотканей и аллогенных трансплантатов, в том числе металлических</t>
  </si>
  <si>
    <t>слухоулучшающие операции с применением имплантата среднего уха</t>
  </si>
  <si>
    <t>27.</t>
  </si>
  <si>
    <t>Хирургическое лечение болезни Меньера и других нарушений вестибулярной функции</t>
  </si>
  <si>
    <r>
      <rPr>
        <rFont val="Times New Roman"/>
        <color theme="1"/>
        <sz val="9.0"/>
      </rPr>
      <t>H81.0</t>
    </r>
    <r>
      <rPr>
        <rFont val="Times New Roman"/>
        <color theme="1"/>
        <sz val="9.0"/>
      </rPr>
      <t xml:space="preserve">, </t>
    </r>
    <r>
      <rPr>
        <rFont val="Times New Roman"/>
        <color theme="1"/>
        <sz val="9.0"/>
      </rPr>
      <t>H81.1</t>
    </r>
    <r>
      <rPr>
        <rFont val="Times New Roman"/>
        <color theme="1"/>
        <sz val="9.0"/>
      </rPr>
      <t xml:space="preserve">, </t>
    </r>
    <r>
      <rPr>
        <rFont val="Times New Roman"/>
        <color theme="1"/>
        <sz val="9.0"/>
      </rPr>
      <t>H81.2</t>
    </r>
  </si>
  <si>
    <t>болезнь Меньера. Доброкачественное пароксизмальное головокружение. Вестибулярный нейронит. Фистула лабиринта</t>
  </si>
  <si>
    <t>селективная нейротомия</t>
  </si>
  <si>
    <t>деструктивные микрохирургические вмешательства на структурах внутреннего уха с применением лучевой техники</t>
  </si>
  <si>
    <r>
      <rPr>
        <rFont val="Times New Roman"/>
        <color theme="1"/>
        <sz val="9.0"/>
      </rPr>
      <t>H81.1</t>
    </r>
    <r>
      <rPr>
        <rFont val="Times New Roman"/>
        <color theme="1"/>
        <sz val="9.0"/>
      </rPr>
      <t xml:space="preserve">, </t>
    </r>
    <r>
      <rPr>
        <rFont val="Times New Roman"/>
        <color theme="1"/>
        <sz val="9.0"/>
      </rPr>
      <t>H81.2</t>
    </r>
  </si>
  <si>
    <t>доброкачественное пароксизмальное головокружение. Вестибулярный нейронит. Фистула лабиринта</t>
  </si>
  <si>
    <t>дренирование эндолимфатических пространств внутреннего уха с применением микрохирургической и лучевой техники</t>
  </si>
  <si>
    <t>Хирургическое лечение доброкачественных новообразований околоносовых пазух, основания черепа и среднего уха</t>
  </si>
  <si>
    <t>J32.3</t>
  </si>
  <si>
    <t>доброкачественное новообразование полости носа и придаточных пазух носа, пазух клиновидной кости</t>
  </si>
  <si>
    <t>удаление новообразования с применением эндоскопической, навигационной техники и эндоваскулярной эмболизации сосудов микроэмболами и при помощи адгезивного агента</t>
  </si>
  <si>
    <t>Реконструктивно-пластическое восстановление функции гортани и трахеи</t>
  </si>
  <si>
    <r>
      <rPr>
        <rFont val="Times New Roman"/>
        <color theme="1"/>
        <sz val="9.0"/>
      </rPr>
      <t>J38.6</t>
    </r>
    <r>
      <rPr>
        <rFont val="Times New Roman"/>
        <color theme="1"/>
        <sz val="9.0"/>
      </rPr>
      <t xml:space="preserve">, </t>
    </r>
    <r>
      <rPr>
        <rFont val="Times New Roman"/>
        <color theme="1"/>
        <sz val="9.0"/>
      </rPr>
      <t>D14.1</t>
    </r>
    <r>
      <rPr>
        <rFont val="Times New Roman"/>
        <color theme="1"/>
        <sz val="9.0"/>
      </rPr>
      <t xml:space="preserve">, </t>
    </r>
    <r>
      <rPr>
        <rFont val="Times New Roman"/>
        <color theme="1"/>
        <sz val="9.0"/>
      </rPr>
      <t>D14.2</t>
    </r>
    <r>
      <rPr>
        <rFont val="Times New Roman"/>
        <color theme="1"/>
        <sz val="9.0"/>
      </rPr>
      <t xml:space="preserve">, </t>
    </r>
    <r>
      <rPr>
        <rFont val="Times New Roman"/>
        <color theme="1"/>
        <sz val="9.0"/>
      </rPr>
      <t>J38.0</t>
    </r>
    <r>
      <rPr>
        <rFont val="Times New Roman"/>
        <color theme="1"/>
        <sz val="9.0"/>
      </rPr>
      <t xml:space="preserve">, </t>
    </r>
    <r>
      <rPr>
        <rFont val="Times New Roman"/>
        <color theme="1"/>
        <sz val="9.0"/>
      </rPr>
      <t>J38.3</t>
    </r>
    <r>
      <rPr>
        <rFont val="Times New Roman"/>
        <color theme="1"/>
        <sz val="9.0"/>
      </rPr>
      <t xml:space="preserve">, </t>
    </r>
    <r>
      <rPr>
        <rFont val="Times New Roman"/>
        <color theme="1"/>
        <sz val="9.0"/>
      </rPr>
      <t>R49.0</t>
    </r>
    <r>
      <rPr>
        <rFont val="Times New Roman"/>
        <color theme="1"/>
        <sz val="9.0"/>
      </rPr>
      <t xml:space="preserve">, </t>
    </r>
    <r>
      <rPr>
        <rFont val="Times New Roman"/>
        <color theme="1"/>
        <sz val="9.0"/>
      </rPr>
      <t>R49.1</t>
    </r>
  </si>
  <si>
    <t>стеноз гортани. Доброкачественное новообразование гортани. Доброкачественное новообразование трахеи. Паралич голосовых складок и гортани. Другие болезни голосовых складок. Дисфония. Афония</t>
  </si>
  <si>
    <t>удаление новообразования или рубца гортани и трахеи с использованием микрохирургической и лучевой техники</t>
  </si>
  <si>
    <t>эндоларингеальные реконструктивно-пластические вмешательства на голосовых складках с использованием имплантатов и аллогеных материалов с применением микрохирургической техники</t>
  </si>
  <si>
    <r>
      <rPr>
        <rFont val="Times New Roman"/>
        <color theme="1"/>
        <sz val="9.0"/>
      </rPr>
      <t>J38.3</t>
    </r>
    <r>
      <rPr>
        <rFont val="Times New Roman"/>
        <color theme="1"/>
        <sz val="9.0"/>
      </rPr>
      <t xml:space="preserve">, </t>
    </r>
    <r>
      <rPr>
        <rFont val="Times New Roman"/>
        <color theme="1"/>
        <sz val="9.0"/>
      </rPr>
      <t>R49.0</t>
    </r>
    <r>
      <rPr>
        <rFont val="Times New Roman"/>
        <color theme="1"/>
        <sz val="9.0"/>
      </rPr>
      <t xml:space="preserve">, </t>
    </r>
    <r>
      <rPr>
        <rFont val="Times New Roman"/>
        <color theme="1"/>
        <sz val="9.0"/>
      </rPr>
      <t>R49.1</t>
    </r>
  </si>
  <si>
    <t>другие болезни голосовых складок. Дисфония. Афония</t>
  </si>
  <si>
    <t>ларинготрахеопластика при доброкачественных новообразованиях гортани, параличе голосовых складок и гортани, стенозе гортани</t>
  </si>
  <si>
    <t>операции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t>
  </si>
  <si>
    <t>Хирургические вмешательства на околоносовых пазухах, требующие реконструкции лицевого скелета</t>
  </si>
  <si>
    <r>
      <rPr>
        <rFont val="Times New Roman"/>
        <color theme="1"/>
        <sz val="9.0"/>
      </rPr>
      <t>T90.2</t>
    </r>
    <r>
      <rPr>
        <rFont val="Times New Roman"/>
        <color theme="1"/>
        <sz val="9.0"/>
      </rPr>
      <t xml:space="preserve">, </t>
    </r>
    <r>
      <rPr>
        <rFont val="Times New Roman"/>
        <color theme="1"/>
        <sz val="9.0"/>
      </rPr>
      <t>T90.4</t>
    </r>
    <r>
      <rPr>
        <rFont val="Times New Roman"/>
        <color theme="1"/>
        <sz val="9.0"/>
      </rPr>
      <t xml:space="preserve">, </t>
    </r>
    <r>
      <rPr>
        <rFont val="Times New Roman"/>
        <color theme="1"/>
        <sz val="9.0"/>
      </rPr>
      <t>D14.0</t>
    </r>
  </si>
  <si>
    <t>последствия перелома черепа и костей лица. Последствия травмы глаза окологлазничной области. Доброкачественное новообразование среднего уха, полости носа и придаточных пазух носа</t>
  </si>
  <si>
    <t>костная пластика стенок околоносовых пазух с использованием аутокостных трансплантатов, аллогенных трансплантатов, имплантатов, в том числе металлических, эндопротезов, биодеградирующих и фиксирующих материалов</t>
  </si>
  <si>
    <t>28.</t>
  </si>
  <si>
    <t>Хирургическое лечение доброкачественных новообразований среднего уха, полости носа и придаточных пазух, гортани и глотки</t>
  </si>
  <si>
    <t>D14.0, D14.1, D10.0-D10.9</t>
  </si>
  <si>
    <t>доброкачественное новообразование среднего уха, полости носа и придаточных пазух, гортани и глотки</t>
  </si>
  <si>
    <t>удаление новообразования с применением микрохирургической техники и эндоскопической техники</t>
  </si>
  <si>
    <t>фотодинамическая терапия новообразования с применением микроскопической и эндоскопической техники</t>
  </si>
  <si>
    <t>29.</t>
  </si>
  <si>
    <t>Комплексное хирургическое лечение глаукомы, включая микроинвазивную энергетическую оптико-реконструктивную и лазерную хирургию, имплантацию различных видов дренажей</t>
  </si>
  <si>
    <r>
      <rPr>
        <rFont val="Times New Roman"/>
        <color theme="1"/>
        <sz val="9.0"/>
      </rPr>
      <t>H26.0</t>
    </r>
    <r>
      <rPr>
        <rFont val="Times New Roman"/>
        <color theme="1"/>
        <sz val="9.0"/>
      </rPr>
      <t xml:space="preserve"> - </t>
    </r>
    <r>
      <rPr>
        <rFont val="Times New Roman"/>
        <color theme="1"/>
        <sz val="9.0"/>
      </rPr>
      <t>H26.4</t>
    </r>
    <r>
      <rPr>
        <rFont val="Times New Roman"/>
        <color theme="1"/>
        <sz val="9.0"/>
      </rPr>
      <t xml:space="preserve">, </t>
    </r>
    <r>
      <rPr>
        <rFont val="Times New Roman"/>
        <color theme="1"/>
        <sz val="9.0"/>
      </rPr>
      <t>H40.1</t>
    </r>
    <r>
      <rPr>
        <rFont val="Times New Roman"/>
        <color theme="1"/>
        <sz val="9.0"/>
      </rPr>
      <t xml:space="preserve"> - </t>
    </r>
    <r>
      <rPr>
        <rFont val="Times New Roman"/>
        <color theme="1"/>
        <sz val="9.0"/>
      </rPr>
      <t>H40.8</t>
    </r>
    <r>
      <rPr>
        <rFont val="Times New Roman"/>
        <color theme="1"/>
        <sz val="9.0"/>
      </rPr>
      <t xml:space="preserve">, </t>
    </r>
    <r>
      <rPr>
        <rFont val="Times New Roman"/>
        <color theme="1"/>
        <sz val="9.0"/>
      </rPr>
      <t>Q15.0</t>
    </r>
  </si>
  <si>
    <t>глаукома с повышенным или высоким внутриглазным давлением развитой, далеко зашедшей стадии, в том числе с осложнениями, у взрослых. Врожденная глаукома, глаукома вторичная вследствие воспалительных и других заболеваний глаза, в том числе с осложнениями, у детей</t>
  </si>
  <si>
    <t>модифицированная синустрабекулэктомия с задней трепанацией склеры, в том числе с применением лазерной хирургии</t>
  </si>
  <si>
    <t>модифицированная синустрабекулэктомия, в том числе ультразвуковая факоэмульсификация осложненной катаракты с имплантацией интраокулярной линзы</t>
  </si>
  <si>
    <t>синустрабекулэктомия с имплантацией различных моделей дренажей с задней трепанацией склеры</t>
  </si>
  <si>
    <t>подшивание цилиарного тела с задней трепанацией склеры</t>
  </si>
  <si>
    <t>вискоканалостомия</t>
  </si>
  <si>
    <t>микроинвазивная интрасклеральная диатермостомия</t>
  </si>
  <si>
    <t>микроинвазивная хирургия шлеммова канала</t>
  </si>
  <si>
    <t>непроникающая глубокая склерэктомия с ультразвуковой факоэмульсификацией осложненной катаракты с имплантацией интраокулярной линзы, в том числе с применением лазерной хирургии</t>
  </si>
  <si>
    <t>реконструкция передней камеры, иридопластика с ультразвуковой факоэмульсификацией осложненной катаракты с имплантацией интраокулярной линзы, в том числе с применением лазерной хирургии</t>
  </si>
  <si>
    <t>удаление вторичной катаракты с реконструкцией задней камеры с имплантацией интраокулярной линзы</t>
  </si>
  <si>
    <t>реконструкция передней камеры с лазерной экстракцией осложненной катаракты с имплантацией интраокулярной линзы</t>
  </si>
  <si>
    <t>457</t>
  </si>
  <si>
    <t>имплантация антиглаукоматозного дренажа</t>
  </si>
  <si>
    <t>488</t>
  </si>
  <si>
    <t>модифицированная синустрабекулэктомия с имплантацией антиглаукоматозного дренажа</t>
  </si>
  <si>
    <t>489</t>
  </si>
  <si>
    <t>антиглаукоматозная операция с ультразвуковой факоэмульсификацией осложненной катаракты с имплантацией эластичной интраокулярной линзы, в том числе с применением лазерной хирургии</t>
  </si>
  <si>
    <t>490</t>
  </si>
  <si>
    <t>Транспупиллярная, микроинвазивная энергетическая оптико-реконструктивная, интравитреальная, эндовитреальная 23 - 27 гейджевая хирургия при витреоретинальной патологии различного генеза</t>
  </si>
  <si>
    <r>
      <rPr>
        <rFont val="Times New Roman"/>
        <color theme="1"/>
        <sz val="9.0"/>
      </rPr>
      <t xml:space="preserve">E10.3, E11.3, </t>
    </r>
    <r>
      <rPr>
        <rFont val="Times New Roman"/>
        <color theme="1"/>
        <sz val="9.0"/>
      </rPr>
      <t>H25.0</t>
    </r>
    <r>
      <rPr>
        <rFont val="Times New Roman"/>
        <color theme="1"/>
        <sz val="9.0"/>
      </rPr>
      <t xml:space="preserve"> - </t>
    </r>
    <r>
      <rPr>
        <rFont val="Times New Roman"/>
        <color theme="1"/>
        <sz val="9.0"/>
      </rPr>
      <t>H25.9</t>
    </r>
    <r>
      <rPr>
        <rFont val="Times New Roman"/>
        <color theme="1"/>
        <sz val="9.0"/>
      </rPr>
      <t xml:space="preserve">, </t>
    </r>
    <r>
      <rPr>
        <rFont val="Times New Roman"/>
        <color theme="1"/>
        <sz val="9.0"/>
      </rPr>
      <t>H26.0</t>
    </r>
    <r>
      <rPr>
        <rFont val="Times New Roman"/>
        <color theme="1"/>
        <sz val="9.0"/>
      </rPr>
      <t xml:space="preserve"> - </t>
    </r>
    <r>
      <rPr>
        <rFont val="Times New Roman"/>
        <color theme="1"/>
        <sz val="9.0"/>
      </rPr>
      <t>H26.4</t>
    </r>
    <r>
      <rPr>
        <rFont val="Times New Roman"/>
        <color theme="1"/>
        <sz val="9.0"/>
      </rPr>
      <t xml:space="preserve">, </t>
    </r>
    <r>
      <rPr>
        <rFont val="Times New Roman"/>
        <color theme="1"/>
        <sz val="9.0"/>
      </rPr>
      <t>H27.0</t>
    </r>
    <r>
      <rPr>
        <rFont val="Times New Roman"/>
        <color theme="1"/>
        <sz val="9.0"/>
      </rPr>
      <t xml:space="preserve">, </t>
    </r>
    <r>
      <rPr>
        <rFont val="Times New Roman"/>
        <color theme="1"/>
        <sz val="9.0"/>
      </rPr>
      <t>H28</t>
    </r>
    <r>
      <rPr>
        <rFont val="Times New Roman"/>
        <color theme="1"/>
        <sz val="9.0"/>
      </rPr>
      <t xml:space="preserve">, </t>
    </r>
    <r>
      <rPr>
        <rFont val="Times New Roman"/>
        <color theme="1"/>
        <sz val="9.0"/>
      </rPr>
      <t>H30.0</t>
    </r>
    <r>
      <rPr>
        <rFont val="Times New Roman"/>
        <color theme="1"/>
        <sz val="9.0"/>
      </rPr>
      <t xml:space="preserve"> - </t>
    </r>
    <r>
      <rPr>
        <rFont val="Times New Roman"/>
        <color theme="1"/>
        <sz val="9.0"/>
      </rPr>
      <t>H30.9</t>
    </r>
    <r>
      <rPr>
        <rFont val="Times New Roman"/>
        <color theme="1"/>
        <sz val="9.0"/>
      </rPr>
      <t xml:space="preserve">, </t>
    </r>
    <r>
      <rPr>
        <rFont val="Times New Roman"/>
        <color theme="1"/>
        <sz val="9.0"/>
      </rPr>
      <t>H31.3</t>
    </r>
    <r>
      <rPr>
        <rFont val="Times New Roman"/>
        <color theme="1"/>
        <sz val="9.0"/>
      </rPr>
      <t xml:space="preserve">, </t>
    </r>
    <r>
      <rPr>
        <rFont val="Times New Roman"/>
        <color theme="1"/>
        <sz val="9.0"/>
      </rPr>
      <t>H32.8</t>
    </r>
    <r>
      <rPr>
        <rFont val="Times New Roman"/>
        <color theme="1"/>
        <sz val="9.0"/>
      </rPr>
      <t xml:space="preserve">, </t>
    </r>
    <r>
      <rPr>
        <rFont val="Times New Roman"/>
        <color theme="1"/>
        <sz val="9.0"/>
      </rPr>
      <t>H33.0</t>
    </r>
    <r>
      <rPr>
        <rFont val="Times New Roman"/>
        <color theme="1"/>
        <sz val="9.0"/>
      </rPr>
      <t xml:space="preserve"> - </t>
    </r>
    <r>
      <rPr>
        <rFont val="Times New Roman"/>
        <color theme="1"/>
        <sz val="9.0"/>
      </rPr>
      <t>H33.5</t>
    </r>
    <r>
      <rPr>
        <rFont val="Times New Roman"/>
        <color theme="1"/>
        <sz val="9.0"/>
      </rPr>
      <t xml:space="preserve">, </t>
    </r>
    <r>
      <rPr>
        <rFont val="Times New Roman"/>
        <color theme="1"/>
        <sz val="9.0"/>
      </rPr>
      <t>H34.8</t>
    </r>
    <r>
      <rPr>
        <rFont val="Times New Roman"/>
        <color theme="1"/>
        <sz val="9.0"/>
      </rPr>
      <t xml:space="preserve">, </t>
    </r>
    <r>
      <rPr>
        <rFont val="Times New Roman"/>
        <color theme="1"/>
        <sz val="9.0"/>
      </rPr>
      <t>H35.2</t>
    </r>
    <r>
      <rPr>
        <rFont val="Times New Roman"/>
        <color theme="1"/>
        <sz val="9.0"/>
      </rPr>
      <t xml:space="preserve"> - </t>
    </r>
    <r>
      <rPr>
        <rFont val="Times New Roman"/>
        <color theme="1"/>
        <sz val="9.0"/>
      </rPr>
      <t>H35.4</t>
    </r>
    <r>
      <rPr>
        <rFont val="Times New Roman"/>
        <color theme="1"/>
        <sz val="9.0"/>
      </rPr>
      <t xml:space="preserve">, </t>
    </r>
    <r>
      <rPr>
        <rFont val="Times New Roman"/>
        <color theme="1"/>
        <sz val="9.0"/>
      </rPr>
      <t>H36.8</t>
    </r>
    <r>
      <rPr>
        <rFont val="Times New Roman"/>
        <color theme="1"/>
        <sz val="9.0"/>
      </rPr>
      <t xml:space="preserve">, </t>
    </r>
    <r>
      <rPr>
        <rFont val="Times New Roman"/>
        <color theme="1"/>
        <sz val="9.0"/>
      </rPr>
      <t>H43.1</t>
    </r>
    <r>
      <rPr>
        <rFont val="Times New Roman"/>
        <color theme="1"/>
        <sz val="9.0"/>
      </rPr>
      <t xml:space="preserve">, </t>
    </r>
    <r>
      <rPr>
        <rFont val="Times New Roman"/>
        <color theme="1"/>
        <sz val="9.0"/>
      </rPr>
      <t>H43.3</t>
    </r>
    <r>
      <rPr>
        <rFont val="Times New Roman"/>
        <color theme="1"/>
        <sz val="9.0"/>
      </rPr>
      <t xml:space="preserve">, </t>
    </r>
    <r>
      <rPr>
        <rFont val="Times New Roman"/>
        <color theme="1"/>
        <sz val="9.0"/>
      </rPr>
      <t>H44.0</t>
    </r>
    <r>
      <rPr>
        <rFont val="Times New Roman"/>
        <color theme="1"/>
        <sz val="9.0"/>
      </rPr>
      <t xml:space="preserve">, </t>
    </r>
    <r>
      <rPr>
        <rFont val="Times New Roman"/>
        <color theme="1"/>
        <sz val="9.0"/>
      </rPr>
      <t>H44.1</t>
    </r>
  </si>
  <si>
    <t>сочетанная патология глаза у взрослых и детей (хориоретинальные воспаления, хориоретинальные нарушения при болезнях, классифицированных в других рубриках: ретиношизис и ретинальные кисты, ретинальные сосудистые окклюзии, пролиферативная ретинопатия, дегенерация макулы и заднего полюса, кровоизлияние в стекловидное тело), осложненная патологией роговицы, хрусталика, стекловидного тела. Диабетическая ретинопатия взрослых, пролиферативная стадия, в том числе с осложнением или с патологией хрусталика, стекловидного тела, вторичной глаукомой, макулярным отеком. Отслойка и разрывы сетчатки, тракционная отслойка сетчатки, другие формы отслойки сетчатки у взрослых и детей, осложненные патологией роговицы, хрусталика, стекловидного тела. Катаракта незрелая и зрелая у взрослых и детей, осложненная сублюксацией хрусталика, глаукомой, патологией стекловидного тела, сетчатки, сосудистой оболочки. Осложнения, возникшие в результате предшествующих оптико-реконструктивных, эндовитреальных вмешательств у взрослых и детей. Возрастная макулярная дегенерация, влажная форма, в том числе с осложнениями</t>
  </si>
  <si>
    <t>эписклеральное круговое и (или) локальное пломбирование в сочетании с транспупиллярной лазеркоагуляцией сетчатки</t>
  </si>
  <si>
    <t>реконструкция передней камеры, включая лазерную экстракцию, осложненной катаракты с имплантацией эластичной интраокулярной линзы</t>
  </si>
  <si>
    <t>удаление вторичной катаракты, реконструкция задней камеры, в том числе с имплантацией интраокулярной линзы, в том числе с применением лазерной хирургии</t>
  </si>
  <si>
    <t>Реконструктивно-пластические и оптико-реконструктивные операции при травмах (открытых, закрытых) глаза, его придаточного аппарата, орбиты</t>
  </si>
  <si>
    <r>
      <rPr>
        <rFont val="Times New Roman"/>
        <color theme="1"/>
        <sz val="9.0"/>
      </rPr>
      <t>H02.0</t>
    </r>
    <r>
      <rPr>
        <rFont val="Times New Roman"/>
        <color theme="1"/>
        <sz val="9.0"/>
      </rPr>
      <t xml:space="preserve"> - </t>
    </r>
    <r>
      <rPr>
        <rFont val="Times New Roman"/>
        <color theme="1"/>
        <sz val="9.0"/>
      </rPr>
      <t>H02.5</t>
    </r>
    <r>
      <rPr>
        <rFont val="Times New Roman"/>
        <color theme="1"/>
        <sz val="9.0"/>
      </rPr>
      <t xml:space="preserve">, </t>
    </r>
    <r>
      <rPr>
        <rFont val="Times New Roman"/>
        <color theme="1"/>
        <sz val="9.0"/>
      </rPr>
      <t>H04.0</t>
    </r>
    <r>
      <rPr>
        <rFont val="Times New Roman"/>
        <color theme="1"/>
        <sz val="9.0"/>
      </rPr>
      <t xml:space="preserve"> - </t>
    </r>
    <r>
      <rPr>
        <rFont val="Times New Roman"/>
        <color theme="1"/>
        <sz val="9.0"/>
      </rPr>
      <t>H04.6</t>
    </r>
    <r>
      <rPr>
        <rFont val="Times New Roman"/>
        <color theme="1"/>
        <sz val="9.0"/>
      </rPr>
      <t xml:space="preserve">, </t>
    </r>
    <r>
      <rPr>
        <rFont val="Times New Roman"/>
        <color theme="1"/>
        <sz val="9.0"/>
      </rPr>
      <t>H05.0</t>
    </r>
    <r>
      <rPr>
        <rFont val="Times New Roman"/>
        <color theme="1"/>
        <sz val="9.0"/>
      </rPr>
      <t xml:space="preserve"> - </t>
    </r>
    <r>
      <rPr>
        <rFont val="Times New Roman"/>
        <color theme="1"/>
        <sz val="9.0"/>
      </rPr>
      <t>H05.5</t>
    </r>
    <r>
      <rPr>
        <rFont val="Times New Roman"/>
        <color theme="1"/>
        <sz val="9.0"/>
      </rPr>
      <t xml:space="preserve">, </t>
    </r>
    <r>
      <rPr>
        <rFont val="Times New Roman"/>
        <color theme="1"/>
        <sz val="9.0"/>
      </rPr>
      <t>H11.2</t>
    </r>
    <r>
      <rPr>
        <rFont val="Times New Roman"/>
        <color theme="1"/>
        <sz val="9.0"/>
      </rPr>
      <t xml:space="preserve">, </t>
    </r>
    <r>
      <rPr>
        <rFont val="Times New Roman"/>
        <color theme="1"/>
        <sz val="9.0"/>
      </rPr>
      <t>H21.5</t>
    </r>
    <r>
      <rPr>
        <rFont val="Times New Roman"/>
        <color theme="1"/>
        <sz val="9.0"/>
      </rPr>
      <t xml:space="preserve">, </t>
    </r>
    <r>
      <rPr>
        <rFont val="Times New Roman"/>
        <color theme="1"/>
        <sz val="9.0"/>
      </rPr>
      <t>H27.0</t>
    </r>
    <r>
      <rPr>
        <rFont val="Times New Roman"/>
        <color theme="1"/>
        <sz val="9.0"/>
      </rPr>
      <t xml:space="preserve">, </t>
    </r>
    <r>
      <rPr>
        <rFont val="Times New Roman"/>
        <color theme="1"/>
        <sz val="9.0"/>
      </rPr>
      <t>H27.1</t>
    </r>
    <r>
      <rPr>
        <rFont val="Times New Roman"/>
        <color theme="1"/>
        <sz val="9.0"/>
      </rPr>
      <t xml:space="preserve">, </t>
    </r>
    <r>
      <rPr>
        <rFont val="Times New Roman"/>
        <color theme="1"/>
        <sz val="9.0"/>
      </rPr>
      <t>H26.0</t>
    </r>
    <r>
      <rPr>
        <rFont val="Times New Roman"/>
        <color theme="1"/>
        <sz val="9.0"/>
      </rPr>
      <t xml:space="preserve"> - </t>
    </r>
    <r>
      <rPr>
        <rFont val="Times New Roman"/>
        <color theme="1"/>
        <sz val="9.0"/>
      </rPr>
      <t>H26.9</t>
    </r>
    <r>
      <rPr>
        <rFont val="Times New Roman"/>
        <color theme="1"/>
        <sz val="9.0"/>
      </rPr>
      <t xml:space="preserve">, </t>
    </r>
    <r>
      <rPr>
        <rFont val="Times New Roman"/>
        <color theme="1"/>
        <sz val="9.0"/>
      </rPr>
      <t>H31.3</t>
    </r>
    <r>
      <rPr>
        <rFont val="Times New Roman"/>
        <color theme="1"/>
        <sz val="9.0"/>
      </rPr>
      <t xml:space="preserve">, </t>
    </r>
    <r>
      <rPr>
        <rFont val="Times New Roman"/>
        <color theme="1"/>
        <sz val="9.0"/>
      </rPr>
      <t>H40.3</t>
    </r>
    <r>
      <rPr>
        <rFont val="Times New Roman"/>
        <color theme="1"/>
        <sz val="9.0"/>
      </rPr>
      <t xml:space="preserve">, </t>
    </r>
    <r>
      <rPr>
        <rFont val="Times New Roman"/>
        <color theme="1"/>
        <sz val="9.0"/>
      </rPr>
      <t>S00.1</t>
    </r>
    <r>
      <rPr>
        <rFont val="Times New Roman"/>
        <color theme="1"/>
        <sz val="9.0"/>
      </rPr>
      <t xml:space="preserve">, </t>
    </r>
    <r>
      <rPr>
        <rFont val="Times New Roman"/>
        <color theme="1"/>
        <sz val="9.0"/>
      </rPr>
      <t>S00.2</t>
    </r>
    <r>
      <rPr>
        <rFont val="Times New Roman"/>
        <color theme="1"/>
        <sz val="9.0"/>
      </rPr>
      <t xml:space="preserve">, S02.30, S02.31, S02.80, S02.81, </t>
    </r>
    <r>
      <rPr>
        <rFont val="Times New Roman"/>
        <color theme="1"/>
        <sz val="9.0"/>
      </rPr>
      <t>S04.0</t>
    </r>
    <r>
      <rPr>
        <rFont val="Times New Roman"/>
        <color theme="1"/>
        <sz val="9.0"/>
      </rPr>
      <t xml:space="preserve"> - </t>
    </r>
    <r>
      <rPr>
        <rFont val="Times New Roman"/>
        <color theme="1"/>
        <sz val="9.0"/>
      </rPr>
      <t>S04.5</t>
    </r>
    <r>
      <rPr>
        <rFont val="Times New Roman"/>
        <color theme="1"/>
        <sz val="9.0"/>
      </rPr>
      <t xml:space="preserve">, </t>
    </r>
    <r>
      <rPr>
        <rFont val="Times New Roman"/>
        <color theme="1"/>
        <sz val="9.0"/>
      </rPr>
      <t>S05.0</t>
    </r>
    <r>
      <rPr>
        <rFont val="Times New Roman"/>
        <color theme="1"/>
        <sz val="9.0"/>
      </rPr>
      <t xml:space="preserve"> - </t>
    </r>
    <r>
      <rPr>
        <rFont val="Times New Roman"/>
        <color theme="1"/>
        <sz val="9.0"/>
      </rPr>
      <t>S05.9</t>
    </r>
    <r>
      <rPr>
        <rFont val="Times New Roman"/>
        <color theme="1"/>
        <sz val="9.0"/>
      </rPr>
      <t xml:space="preserve">, </t>
    </r>
    <r>
      <rPr>
        <rFont val="Times New Roman"/>
        <color theme="1"/>
        <sz val="9.0"/>
      </rPr>
      <t>T26.0</t>
    </r>
    <r>
      <rPr>
        <rFont val="Times New Roman"/>
        <color theme="1"/>
        <sz val="9.0"/>
      </rPr>
      <t xml:space="preserve"> - </t>
    </r>
    <r>
      <rPr>
        <rFont val="Times New Roman"/>
        <color theme="1"/>
        <sz val="9.0"/>
      </rPr>
      <t>T26.9</t>
    </r>
    <r>
      <rPr>
        <rFont val="Times New Roman"/>
        <color theme="1"/>
        <sz val="9.0"/>
      </rPr>
      <t xml:space="preserve">, </t>
    </r>
    <r>
      <rPr>
        <rFont val="Times New Roman"/>
        <color theme="1"/>
        <sz val="9.0"/>
      </rPr>
      <t>H44.0</t>
    </r>
    <r>
      <rPr>
        <rFont val="Times New Roman"/>
        <color theme="1"/>
        <sz val="9.0"/>
      </rPr>
      <t xml:space="preserve"> - </t>
    </r>
    <r>
      <rPr>
        <rFont val="Times New Roman"/>
        <color theme="1"/>
        <sz val="9.0"/>
      </rPr>
      <t>H44.8</t>
    </r>
    <r>
      <rPr>
        <rFont val="Times New Roman"/>
        <color theme="1"/>
        <sz val="9.0"/>
      </rPr>
      <t xml:space="preserve">, </t>
    </r>
    <r>
      <rPr>
        <rFont val="Times New Roman"/>
        <color theme="1"/>
        <sz val="9.0"/>
      </rPr>
      <t>T85.2</t>
    </r>
    <r>
      <rPr>
        <rFont val="Times New Roman"/>
        <color theme="1"/>
        <sz val="9.0"/>
      </rPr>
      <t xml:space="preserve">, </t>
    </r>
    <r>
      <rPr>
        <rFont val="Times New Roman"/>
        <color theme="1"/>
        <sz val="9.0"/>
      </rPr>
      <t>T85.3</t>
    </r>
    <r>
      <rPr>
        <rFont val="Times New Roman"/>
        <color theme="1"/>
        <sz val="9.0"/>
      </rPr>
      <t xml:space="preserve">, </t>
    </r>
    <r>
      <rPr>
        <rFont val="Times New Roman"/>
        <color theme="1"/>
        <sz val="9.0"/>
      </rPr>
      <t>T90.4</t>
    </r>
    <r>
      <rPr>
        <rFont val="Times New Roman"/>
        <color theme="1"/>
        <sz val="9.0"/>
      </rPr>
      <t xml:space="preserve">, </t>
    </r>
    <r>
      <rPr>
        <rFont val="Times New Roman"/>
        <color theme="1"/>
        <sz val="9.0"/>
      </rPr>
      <t>T95.0</t>
    </r>
    <r>
      <rPr>
        <rFont val="Times New Roman"/>
        <color theme="1"/>
        <sz val="9.0"/>
      </rPr>
      <t xml:space="preserve">, </t>
    </r>
    <r>
      <rPr>
        <rFont val="Times New Roman"/>
        <color theme="1"/>
        <sz val="9.0"/>
      </rPr>
      <t>T95.8</t>
    </r>
  </si>
  <si>
    <t>травма глаза и глазницы, термические и химические ожоги, ограниченные областью глаза и его придаточного аппарата, при острой или стабильной фазе при любой стадии у взрослых и детей осложненные патологией хрусталика, стекловидного тела, офтальмогипертензией, переломом дна орбиты, открытой раной века и окологлазничной области, вторичной глаукомой, энтропионом и трихиазом века, эктропионом века, лагофтальмом, птозом века, стенозом и недостаточностью слезных протоков, деформацией орбиты, энофтальмом, рубцами конъюнктивы, рубцами и помутнением роговицы, слипчивой лейкомой, гнойным эндофтальмитом, дегенеративными состояниями глазного яблока, травматическим косоглазием или в сочетании с неудаленным инородным телом орбиты вследствие проникающего ранения, неудаленным магнитным инородным телом, неудаленным немагнитным инородным телом, осложнениями механического происхождения, связанными с имплантатами и трансплантатами</t>
  </si>
  <si>
    <t>иридоциклосклерэктомия при посттравматической глаукоме</t>
  </si>
  <si>
    <t>имплантация дренажа при посттравматической глаукоме</t>
  </si>
  <si>
    <t>исправление травматического косоглазия с пластикой экстраокулярных мышц</t>
  </si>
  <si>
    <t>факоаспирация травматической катаракты с имплантацией различных моделей интраокулярной линзы</t>
  </si>
  <si>
    <t>Хирургическое и (или) лучевое лечение злокачественных новообразований глаза, его придаточного аппарата и орбиты, включая внутриорбитальные доброкачественные опухоли, реконструктивно-пластическая хирургия при их последствиях</t>
  </si>
  <si>
    <r>
      <rPr>
        <rFont val="Times New Roman"/>
        <color theme="1"/>
        <sz val="9.0"/>
      </rPr>
      <t>C43.1</t>
    </r>
    <r>
      <rPr>
        <rFont val="Times New Roman"/>
        <color theme="1"/>
        <sz val="9.0"/>
      </rPr>
      <t xml:space="preserve">, </t>
    </r>
    <r>
      <rPr>
        <rFont val="Times New Roman"/>
        <color theme="1"/>
        <sz val="9.0"/>
      </rPr>
      <t>C44.1</t>
    </r>
    <r>
      <rPr>
        <rFont val="Times New Roman"/>
        <color theme="1"/>
        <sz val="9.0"/>
      </rPr>
      <t xml:space="preserve">, </t>
    </r>
    <r>
      <rPr>
        <rFont val="Times New Roman"/>
        <color theme="1"/>
        <sz val="9.0"/>
      </rPr>
      <t>C69</t>
    </r>
    <r>
      <rPr>
        <rFont val="Times New Roman"/>
        <color theme="1"/>
        <sz val="9.0"/>
      </rPr>
      <t xml:space="preserve">, </t>
    </r>
    <r>
      <rPr>
        <rFont val="Times New Roman"/>
        <color theme="1"/>
        <sz val="9.0"/>
      </rPr>
      <t>C72.3</t>
    </r>
    <r>
      <rPr>
        <rFont val="Times New Roman"/>
        <color theme="1"/>
        <sz val="9.0"/>
      </rPr>
      <t xml:space="preserve">, </t>
    </r>
    <r>
      <rPr>
        <rFont val="Times New Roman"/>
        <color theme="1"/>
        <sz val="9.0"/>
      </rPr>
      <t>D31.5</t>
    </r>
    <r>
      <rPr>
        <rFont val="Times New Roman"/>
        <color theme="1"/>
        <sz val="9.0"/>
      </rPr>
      <t xml:space="preserve">, </t>
    </r>
    <r>
      <rPr>
        <rFont val="Times New Roman"/>
        <color theme="1"/>
        <sz val="9.0"/>
      </rPr>
      <t>D31.6</t>
    </r>
    <r>
      <rPr>
        <rFont val="Times New Roman"/>
        <color theme="1"/>
        <sz val="9.0"/>
      </rPr>
      <t xml:space="preserve">, </t>
    </r>
    <r>
      <rPr>
        <rFont val="Times New Roman"/>
        <color theme="1"/>
        <sz val="9.0"/>
      </rPr>
      <t>Q10.7</t>
    </r>
    <r>
      <rPr>
        <rFont val="Times New Roman"/>
        <color theme="1"/>
        <sz val="9.0"/>
      </rPr>
      <t xml:space="preserve">, </t>
    </r>
    <r>
      <rPr>
        <rFont val="Times New Roman"/>
        <color theme="1"/>
        <sz val="9.0"/>
      </rPr>
      <t>Q11.0</t>
    </r>
    <r>
      <rPr>
        <rFont val="Times New Roman"/>
        <color theme="1"/>
        <sz val="9.0"/>
      </rPr>
      <t xml:space="preserve"> - </t>
    </r>
    <r>
      <rPr>
        <rFont val="Times New Roman"/>
        <color theme="1"/>
        <sz val="9.0"/>
      </rPr>
      <t>Q11.2</t>
    </r>
  </si>
  <si>
    <t>злокачественные новообразования глаза и его придаточного аппарата, орбиты у взрослых и детей (стадии T1 - T3 N0 M0). Доброкачественные и злокачественные опухоли орбиты, включающие врожденные пороки развития орбиты, без осложнений или осложненные патологией роговицы, хрусталика, стекловидного тела, зрительного нерва, глазодвигательных мышц, офтальмогипертензией</t>
  </si>
  <si>
    <t>реконструктивные операции на экстраокулярных мышцах при новообразованиях орбиты</t>
  </si>
  <si>
    <t>отсроченная реконструкция леватора при новообразованиях орбиты</t>
  </si>
  <si>
    <t>тонкоигольная аспирационная биопсия новообразований глаза и орбиты</t>
  </si>
  <si>
    <t>подшивание танталовых скрепок при новообразованиях глаза</t>
  </si>
  <si>
    <t>491</t>
  </si>
  <si>
    <t>отграничительная и (или) разрушающая лазеркоагуляция при новообразованиях глаза</t>
  </si>
  <si>
    <t>492</t>
  </si>
  <si>
    <t>радиоэксцизия, в том числе с одномоментной реконструктивной пластикой, при новообразованиях придаточного аппарата глаза</t>
  </si>
  <si>
    <t>493</t>
  </si>
  <si>
    <t>лазерэксцизия с одномоментной реконструктивной пластикой при новообразованиях придаточного аппарата глаза</t>
  </si>
  <si>
    <t>494</t>
  </si>
  <si>
    <t>радиоэксцизия с лазериспарением при новообразованиях придаточного аппарата глаза</t>
  </si>
  <si>
    <t>495</t>
  </si>
  <si>
    <t>лазерэксцизия, в том числе с лазериспарением, при новообразованиях придаточного аппарата глаза</t>
  </si>
  <si>
    <t>496</t>
  </si>
  <si>
    <t>погружная диатермокоагуляция при новообразованиях придаточного аппарата глаза</t>
  </si>
  <si>
    <t>497</t>
  </si>
  <si>
    <t>Хирургическое и (или) лазерное лечение ретролентальной фиброплазии у детей (ретинопатии недоношенных), в том числе с применением комплексного офтальмологического обследования под общей анестезией</t>
  </si>
  <si>
    <t>H35.2</t>
  </si>
  <si>
    <t>ретролентальная фиброплазия у детей (ретинопатия недоношенных) при активной и рубцовой фазе любой стадии без осложнений или осложненная патологией роговицы, хрусталика, стекловидного тела, глазодвигательных мышц, врожденной и вторичной глаукомой</t>
  </si>
  <si>
    <t>хирургическое и (или) лучевое лечение</t>
  </si>
  <si>
    <t>транспупиллярная секторальная или панретинальная лазерная коагуляция аваскулярных зон сетчатки с элементами отграничивающей коагуляции</t>
  </si>
  <si>
    <t>395</t>
  </si>
  <si>
    <t>диодная транссклеральная фотокоагуляция, в том числе с криокоагуляцией сетчатки</t>
  </si>
  <si>
    <t>396</t>
  </si>
  <si>
    <t>криокоагуляция сетчатки</t>
  </si>
  <si>
    <t>397</t>
  </si>
  <si>
    <t>30.</t>
  </si>
  <si>
    <t>Реконструктивное, восстановительное, реконструктивно-пластическое хирургическое и лазерное лечение при врожденных аномалиях (пороках развития) века, слезного аппарата, глазницы, переднего и заднего сегментов глаза, хрусталика, в том числе с применением комплексного офтальмологического обследования под общей анестезией</t>
  </si>
  <si>
    <r>
      <rPr>
        <rFont val="Times New Roman"/>
        <color theme="1"/>
        <sz val="9.0"/>
      </rPr>
      <t>H26.0</t>
    </r>
    <r>
      <rPr>
        <rFont val="Times New Roman"/>
        <color theme="1"/>
        <sz val="9.0"/>
      </rPr>
      <t xml:space="preserve">, </t>
    </r>
    <r>
      <rPr>
        <rFont val="Times New Roman"/>
        <color theme="1"/>
        <sz val="9.0"/>
      </rPr>
      <t>H26.1</t>
    </r>
    <r>
      <rPr>
        <rFont val="Times New Roman"/>
        <color theme="1"/>
        <sz val="9.0"/>
      </rPr>
      <t xml:space="preserve">, </t>
    </r>
    <r>
      <rPr>
        <rFont val="Times New Roman"/>
        <color theme="1"/>
        <sz val="9.0"/>
      </rPr>
      <t>H26.2</t>
    </r>
    <r>
      <rPr>
        <rFont val="Times New Roman"/>
        <color theme="1"/>
        <sz val="9.0"/>
      </rPr>
      <t xml:space="preserve">, </t>
    </r>
    <r>
      <rPr>
        <rFont val="Times New Roman"/>
        <color theme="1"/>
        <sz val="9.0"/>
      </rPr>
      <t>H26.4</t>
    </r>
    <r>
      <rPr>
        <rFont val="Times New Roman"/>
        <color theme="1"/>
        <sz val="9.0"/>
      </rPr>
      <t xml:space="preserve">, </t>
    </r>
    <r>
      <rPr>
        <rFont val="Times New Roman"/>
        <color theme="1"/>
        <sz val="9.0"/>
      </rPr>
      <t>H27.0</t>
    </r>
    <r>
      <rPr>
        <rFont val="Times New Roman"/>
        <color theme="1"/>
        <sz val="9.0"/>
      </rPr>
      <t xml:space="preserve">, </t>
    </r>
    <r>
      <rPr>
        <rFont val="Times New Roman"/>
        <color theme="1"/>
        <sz val="9.0"/>
      </rPr>
      <t>H33.0</t>
    </r>
    <r>
      <rPr>
        <rFont val="Times New Roman"/>
        <color theme="1"/>
        <sz val="9.0"/>
      </rPr>
      <t xml:space="preserve">, </t>
    </r>
    <r>
      <rPr>
        <rFont val="Times New Roman"/>
        <color theme="1"/>
        <sz val="9.0"/>
      </rPr>
      <t>H33.2</t>
    </r>
    <r>
      <rPr>
        <rFont val="Times New Roman"/>
        <color theme="1"/>
        <sz val="9.0"/>
      </rPr>
      <t xml:space="preserve"> - </t>
    </r>
    <r>
      <rPr>
        <rFont val="Times New Roman"/>
        <color theme="1"/>
        <sz val="9.0"/>
      </rPr>
      <t>33.5</t>
    </r>
    <r>
      <rPr>
        <rFont val="Times New Roman"/>
        <color theme="1"/>
        <sz val="9.0"/>
      </rPr>
      <t xml:space="preserve">, </t>
    </r>
    <r>
      <rPr>
        <rFont val="Times New Roman"/>
        <color theme="1"/>
        <sz val="9.0"/>
      </rPr>
      <t>H35.1</t>
    </r>
    <r>
      <rPr>
        <rFont val="Times New Roman"/>
        <color theme="1"/>
        <sz val="9.0"/>
      </rPr>
      <t xml:space="preserve">, </t>
    </r>
    <r>
      <rPr>
        <rFont val="Times New Roman"/>
        <color theme="1"/>
        <sz val="9.0"/>
      </rPr>
      <t>H40.3</t>
    </r>
    <r>
      <rPr>
        <rFont val="Times New Roman"/>
        <color theme="1"/>
        <sz val="9.0"/>
      </rPr>
      <t xml:space="preserve">, </t>
    </r>
    <r>
      <rPr>
        <rFont val="Times New Roman"/>
        <color theme="1"/>
        <sz val="9.0"/>
      </rPr>
      <t>H40.4</t>
    </r>
    <r>
      <rPr>
        <rFont val="Times New Roman"/>
        <color theme="1"/>
        <sz val="9.0"/>
      </rPr>
      <t xml:space="preserve">, </t>
    </r>
    <r>
      <rPr>
        <rFont val="Times New Roman"/>
        <color theme="1"/>
        <sz val="9.0"/>
      </rPr>
      <t>H40.5</t>
    </r>
    <r>
      <rPr>
        <rFont val="Times New Roman"/>
        <color theme="1"/>
        <sz val="9.0"/>
      </rPr>
      <t xml:space="preserve">, </t>
    </r>
    <r>
      <rPr>
        <rFont val="Times New Roman"/>
        <color theme="1"/>
        <sz val="9.0"/>
      </rPr>
      <t>H43.1</t>
    </r>
    <r>
      <rPr>
        <rFont val="Times New Roman"/>
        <color theme="1"/>
        <sz val="9.0"/>
      </rPr>
      <t xml:space="preserve">, </t>
    </r>
    <r>
      <rPr>
        <rFont val="Times New Roman"/>
        <color theme="1"/>
        <sz val="9.0"/>
      </rPr>
      <t>H43.3</t>
    </r>
    <r>
      <rPr>
        <rFont val="Times New Roman"/>
        <color theme="1"/>
        <sz val="9.0"/>
      </rPr>
      <t xml:space="preserve">, </t>
    </r>
    <r>
      <rPr>
        <rFont val="Times New Roman"/>
        <color theme="1"/>
        <sz val="9.0"/>
      </rPr>
      <t>H49.9</t>
    </r>
    <r>
      <rPr>
        <rFont val="Times New Roman"/>
        <color theme="1"/>
        <sz val="9.0"/>
      </rPr>
      <t xml:space="preserve">, </t>
    </r>
    <r>
      <rPr>
        <rFont val="Times New Roman"/>
        <color theme="1"/>
        <sz val="9.0"/>
      </rPr>
      <t>Q10.0</t>
    </r>
    <r>
      <rPr>
        <rFont val="Times New Roman"/>
        <color theme="1"/>
        <sz val="9.0"/>
      </rPr>
      <t xml:space="preserve">, </t>
    </r>
    <r>
      <rPr>
        <rFont val="Times New Roman"/>
        <color theme="1"/>
        <sz val="9.0"/>
      </rPr>
      <t>Q10.1</t>
    </r>
    <r>
      <rPr>
        <rFont val="Times New Roman"/>
        <color theme="1"/>
        <sz val="9.0"/>
      </rPr>
      <t xml:space="preserve">, </t>
    </r>
    <r>
      <rPr>
        <rFont val="Times New Roman"/>
        <color theme="1"/>
        <sz val="9.0"/>
      </rPr>
      <t>Q10.4</t>
    </r>
    <r>
      <rPr>
        <rFont val="Times New Roman"/>
        <color theme="1"/>
        <sz val="9.0"/>
      </rPr>
      <t xml:space="preserve"> - </t>
    </r>
    <r>
      <rPr>
        <rFont val="Times New Roman"/>
        <color theme="1"/>
        <sz val="9.0"/>
      </rPr>
      <t>Q10.7</t>
    </r>
    <r>
      <rPr>
        <rFont val="Times New Roman"/>
        <color theme="1"/>
        <sz val="9.0"/>
      </rPr>
      <t xml:space="preserve">, </t>
    </r>
    <r>
      <rPr>
        <rFont val="Times New Roman"/>
        <color theme="1"/>
        <sz val="9.0"/>
      </rPr>
      <t>Q11.1</t>
    </r>
    <r>
      <rPr>
        <rFont val="Times New Roman"/>
        <color theme="1"/>
        <sz val="9.0"/>
      </rPr>
      <t xml:space="preserve">, </t>
    </r>
    <r>
      <rPr>
        <rFont val="Times New Roman"/>
        <color theme="1"/>
        <sz val="9.0"/>
      </rPr>
      <t>Q12.0</t>
    </r>
    <r>
      <rPr>
        <rFont val="Times New Roman"/>
        <color theme="1"/>
        <sz val="9.0"/>
      </rPr>
      <t xml:space="preserve">, </t>
    </r>
    <r>
      <rPr>
        <rFont val="Times New Roman"/>
        <color theme="1"/>
        <sz val="9.0"/>
      </rPr>
      <t>Q12.1</t>
    </r>
    <r>
      <rPr>
        <rFont val="Times New Roman"/>
        <color theme="1"/>
        <sz val="9.0"/>
      </rPr>
      <t xml:space="preserve">, </t>
    </r>
    <r>
      <rPr>
        <rFont val="Times New Roman"/>
        <color theme="1"/>
        <sz val="9.0"/>
      </rPr>
      <t>Q12.3</t>
    </r>
    <r>
      <rPr>
        <rFont val="Times New Roman"/>
        <color theme="1"/>
        <sz val="9.0"/>
      </rPr>
      <t xml:space="preserve">, </t>
    </r>
    <r>
      <rPr>
        <rFont val="Times New Roman"/>
        <color theme="1"/>
        <sz val="9.0"/>
      </rPr>
      <t>Q12.4</t>
    </r>
    <r>
      <rPr>
        <rFont val="Times New Roman"/>
        <color theme="1"/>
        <sz val="9.0"/>
      </rPr>
      <t xml:space="preserve">, </t>
    </r>
    <r>
      <rPr>
        <rFont val="Times New Roman"/>
        <color theme="1"/>
        <sz val="9.0"/>
      </rPr>
      <t>Q12.8</t>
    </r>
    <r>
      <rPr>
        <rFont val="Times New Roman"/>
        <color theme="1"/>
        <sz val="9.0"/>
      </rPr>
      <t xml:space="preserve">, </t>
    </r>
    <r>
      <rPr>
        <rFont val="Times New Roman"/>
        <color theme="1"/>
        <sz val="9.0"/>
      </rPr>
      <t>Q13.0</t>
    </r>
    <r>
      <rPr>
        <rFont val="Times New Roman"/>
        <color theme="1"/>
        <sz val="9.0"/>
      </rPr>
      <t xml:space="preserve">, </t>
    </r>
    <r>
      <rPr>
        <rFont val="Times New Roman"/>
        <color theme="1"/>
        <sz val="9.0"/>
      </rPr>
      <t>Q13.3</t>
    </r>
    <r>
      <rPr>
        <rFont val="Times New Roman"/>
        <color theme="1"/>
        <sz val="9.0"/>
      </rPr>
      <t xml:space="preserve">, </t>
    </r>
    <r>
      <rPr>
        <rFont val="Times New Roman"/>
        <color theme="1"/>
        <sz val="9.0"/>
      </rPr>
      <t>Q13.4</t>
    </r>
    <r>
      <rPr>
        <rFont val="Times New Roman"/>
        <color theme="1"/>
        <sz val="9.0"/>
      </rPr>
      <t xml:space="preserve">, </t>
    </r>
    <r>
      <rPr>
        <rFont val="Times New Roman"/>
        <color theme="1"/>
        <sz val="9.0"/>
      </rPr>
      <t>Q13.8</t>
    </r>
    <r>
      <rPr>
        <rFont val="Times New Roman"/>
        <color theme="1"/>
        <sz val="9.0"/>
      </rPr>
      <t xml:space="preserve">, </t>
    </r>
    <r>
      <rPr>
        <rFont val="Times New Roman"/>
        <color theme="1"/>
        <sz val="9.0"/>
      </rPr>
      <t>Q14.0</t>
    </r>
    <r>
      <rPr>
        <rFont val="Times New Roman"/>
        <color theme="1"/>
        <sz val="9.0"/>
      </rPr>
      <t xml:space="preserve">, </t>
    </r>
    <r>
      <rPr>
        <rFont val="Times New Roman"/>
        <color theme="1"/>
        <sz val="9.0"/>
      </rPr>
      <t>Q14.1</t>
    </r>
    <r>
      <rPr>
        <rFont val="Times New Roman"/>
        <color theme="1"/>
        <sz val="9.0"/>
      </rPr>
      <t xml:space="preserve">, </t>
    </r>
    <r>
      <rPr>
        <rFont val="Times New Roman"/>
        <color theme="1"/>
        <sz val="9.0"/>
      </rPr>
      <t>Q14.3</t>
    </r>
    <r>
      <rPr>
        <rFont val="Times New Roman"/>
        <color theme="1"/>
        <sz val="9.0"/>
      </rPr>
      <t xml:space="preserve">, </t>
    </r>
    <r>
      <rPr>
        <rFont val="Times New Roman"/>
        <color theme="1"/>
        <sz val="9.0"/>
      </rPr>
      <t>Q15.0</t>
    </r>
    <r>
      <rPr>
        <rFont val="Times New Roman"/>
        <color theme="1"/>
        <sz val="9.0"/>
      </rPr>
      <t xml:space="preserve">, </t>
    </r>
    <r>
      <rPr>
        <rFont val="Times New Roman"/>
        <color theme="1"/>
        <sz val="9.0"/>
      </rPr>
      <t>H02.0</t>
    </r>
    <r>
      <rPr>
        <rFont val="Times New Roman"/>
        <color theme="1"/>
        <sz val="9.0"/>
      </rPr>
      <t xml:space="preserve"> - </t>
    </r>
    <r>
      <rPr>
        <rFont val="Times New Roman"/>
        <color theme="1"/>
        <sz val="9.0"/>
      </rPr>
      <t>H02.5</t>
    </r>
    <r>
      <rPr>
        <rFont val="Times New Roman"/>
        <color theme="1"/>
        <sz val="9.0"/>
      </rPr>
      <t xml:space="preserve">, </t>
    </r>
    <r>
      <rPr>
        <rFont val="Times New Roman"/>
        <color theme="1"/>
        <sz val="9.0"/>
      </rPr>
      <t>H04.5</t>
    </r>
    <r>
      <rPr>
        <rFont val="Times New Roman"/>
        <color theme="1"/>
        <sz val="9.0"/>
      </rPr>
      <t xml:space="preserve">, </t>
    </r>
    <r>
      <rPr>
        <rFont val="Times New Roman"/>
        <color theme="1"/>
        <sz val="9.0"/>
      </rPr>
      <t>H05.3</t>
    </r>
    <r>
      <rPr>
        <rFont val="Times New Roman"/>
        <color theme="1"/>
        <sz val="9.0"/>
      </rPr>
      <t xml:space="preserve">, </t>
    </r>
    <r>
      <rPr>
        <rFont val="Times New Roman"/>
        <color theme="1"/>
        <sz val="9.0"/>
      </rPr>
      <t>H11.2</t>
    </r>
  </si>
  <si>
    <t>врожденные аномалии хрусталика, переднего сегмента глаза, врожденная, осложненная и вторичная катаракта, кератоконус, кисты радужной оболочки, цилиарного тела и передней камеры глаза, колобома радужки, врожденное помутнение роговицы, другие пороки развития роговицы без осложнений или осложненные патологией роговицы, стекловидного тела, частичной атрофией зрительного нерва. Врожденные аномалии заднего сегмента глаза (врожденная аномалия сетчатки, врожденная аномалия стекловидного тела, врожденная аномалия сосудистой оболочки без осложнений или осложненные патологией стекловидного тела, частичной атрофией зрительного нерва). Врожденные аномалии век, слезного аппарата, глазницы, врожденный птоз, отсутствие или агенезия слезного аппарата, другие пороки развития слезного аппарата без осложнений или осложненные патологией роговицы. Врожденные болезни мышц глаза, нарушение содружественного движения глаз</t>
  </si>
  <si>
    <t>устранение врожденного птоза верхнего века подвешиванием или укорочением леватора</t>
  </si>
  <si>
    <t>398</t>
  </si>
  <si>
    <t>исправление косоглазия с пластикой экстраокулярных мышц</t>
  </si>
  <si>
    <t>399</t>
  </si>
  <si>
    <t>31.</t>
  </si>
  <si>
    <t>Поликомпонентное лечение болезни Вильсона, болезни Гоше, мальабсорбции с применением химиотерапевтических лекарственных препаратов</t>
  </si>
  <si>
    <t>E83.0</t>
  </si>
  <si>
    <t>болезнь Вильсона</t>
  </si>
  <si>
    <t>поликомпонентное лечение с применением специфических хелаторов меди и препаратов цинка под контролем эффективности лечения, с применением комплекса иммунологических, биохимических, молекулярно-биологических методов диагностики, определения концентраций микроэлементов в биологических жидкостях, комплекса методов визуализации</t>
  </si>
  <si>
    <t>400</t>
  </si>
  <si>
    <r>
      <rPr>
        <rFont val="Times New Roman"/>
        <color theme="1"/>
        <sz val="9.0"/>
      </rPr>
      <t>K90.0</t>
    </r>
    <r>
      <rPr>
        <rFont val="Times New Roman"/>
        <color theme="1"/>
        <sz val="9.0"/>
      </rPr>
      <t xml:space="preserve">, </t>
    </r>
    <r>
      <rPr>
        <rFont val="Times New Roman"/>
        <color theme="1"/>
        <sz val="9.0"/>
      </rPr>
      <t>K90.4</t>
    </r>
    <r>
      <rPr>
        <rFont val="Times New Roman"/>
        <color theme="1"/>
        <sz val="9.0"/>
      </rPr>
      <t xml:space="preserve">, </t>
    </r>
    <r>
      <rPr>
        <rFont val="Times New Roman"/>
        <color theme="1"/>
        <sz val="9.0"/>
      </rPr>
      <t>K90.8</t>
    </r>
    <r>
      <rPr>
        <rFont val="Times New Roman"/>
        <color theme="1"/>
        <sz val="9.0"/>
      </rPr>
      <t xml:space="preserve">, </t>
    </r>
    <r>
      <rPr>
        <rFont val="Times New Roman"/>
        <color theme="1"/>
        <sz val="9.0"/>
      </rPr>
      <t>K90.9</t>
    </r>
    <r>
      <rPr>
        <rFont val="Times New Roman"/>
        <color theme="1"/>
        <sz val="9.0"/>
      </rPr>
      <t xml:space="preserve">, </t>
    </r>
    <r>
      <rPr>
        <rFont val="Times New Roman"/>
        <color theme="1"/>
        <sz val="9.0"/>
      </rPr>
      <t>K63.8</t>
    </r>
    <r>
      <rPr>
        <rFont val="Times New Roman"/>
        <color theme="1"/>
        <sz val="9.0"/>
      </rPr>
      <t xml:space="preserve">, </t>
    </r>
    <r>
      <rPr>
        <rFont val="Times New Roman"/>
        <color theme="1"/>
        <sz val="9.0"/>
      </rPr>
      <t>E73</t>
    </r>
    <r>
      <rPr>
        <rFont val="Times New Roman"/>
        <color theme="1"/>
        <sz val="9.0"/>
      </rPr>
      <t xml:space="preserve">, </t>
    </r>
    <r>
      <rPr>
        <rFont val="Times New Roman"/>
        <color theme="1"/>
        <sz val="9.0"/>
      </rPr>
      <t>E74.3</t>
    </r>
  </si>
  <si>
    <t>тяжелые формы мальабсорбции</t>
  </si>
  <si>
    <t>поликомпонентное лечение с применением гормональных, цитостатических лекарственных препаратов, частичного или полного парентерального питания с подбором специализированного энтерального питания под контролем эффективности терапии с применением комплекса биохимических, цитохимических, иммунологических, морфологических и иммуногистохимических методов диагностики, а также методов визуализации</t>
  </si>
  <si>
    <t>401</t>
  </si>
  <si>
    <t>E75.5</t>
  </si>
  <si>
    <t>болезнь Гоше I и III типа, протекающая с поражением жизненно важных органов (печени, селезенки, легких), костно-суставной системы и (или) с развитием тяжелой неврологической симптоматики</t>
  </si>
  <si>
    <t>комплексное лечение с применением дифференцированного назначения парентеральной заместительной терапии ферментом и лекарственных препаратов, влияющих на формирование костной ткани</t>
  </si>
  <si>
    <t>402</t>
  </si>
  <si>
    <t>Поликомпонентное иммуносупрессивное лечение локальных и распространенных форм системного склероза</t>
  </si>
  <si>
    <t>M34</t>
  </si>
  <si>
    <t>системный склероз (локальные и распространенные формы)</t>
  </si>
  <si>
    <t>поликомпонентное иммуномодулирующее лечение с применением глюкокортикоидов и цитотоксических иммунодепрессантов под контролем лабораторных и инструментальных методов диагностики, включая иммунологические, а также эндоскопические, рентгенологические, ультразвуковые методы</t>
  </si>
  <si>
    <t>403</t>
  </si>
  <si>
    <t>32.</t>
  </si>
  <si>
    <t>Поликомпонентное лечение наследственных нефритов, тубулопатий, стероидрезистентного и стероидзависимого нефротических синдромов с применением иммуносупрессивной и (или) симптоматической терапии</t>
  </si>
  <si>
    <r>
      <rPr>
        <rFont val="Times New Roman"/>
        <color theme="1"/>
        <sz val="9.0"/>
      </rPr>
      <t>N04</t>
    </r>
    <r>
      <rPr>
        <rFont val="Times New Roman"/>
        <color theme="1"/>
        <sz val="9.0"/>
      </rPr>
      <t xml:space="preserve">, </t>
    </r>
    <r>
      <rPr>
        <rFont val="Times New Roman"/>
        <color theme="1"/>
        <sz val="9.0"/>
      </rPr>
      <t>N07</t>
    </r>
    <r>
      <rPr>
        <rFont val="Times New Roman"/>
        <color theme="1"/>
        <sz val="9.0"/>
      </rPr>
      <t xml:space="preserve">, </t>
    </r>
    <r>
      <rPr>
        <rFont val="Times New Roman"/>
        <color theme="1"/>
        <sz val="9.0"/>
      </rPr>
      <t>N25</t>
    </r>
  </si>
  <si>
    <t>нефротический синдром неустановленной этиологии и морфологического варианта, стероидчувствительный и стероидзависимый, сопровождающийся отечным синдромом, постоянным или транзиторным нарушением функции почек</t>
  </si>
  <si>
    <t>поликомпонентное иммуносупрессивное лечение с применением циклоспорина А и (или) микофенолатов под контролем иммунологических, биохимических и инструментальных методов диагностики</t>
  </si>
  <si>
    <t>404</t>
  </si>
  <si>
    <t>наследственные нефропатии, в том числе наследственный нефрит, кистозные болезни почек. Наследственные и приобретенные тубулопатии без снижения функции почек и экстраренальных проявлений</t>
  </si>
  <si>
    <t>поликомпонентное лечение при приобретенных и врожденных заболеваниях почек под контролем лабораторных и инструментальных методов диагностики</t>
  </si>
  <si>
    <t>405</t>
  </si>
  <si>
    <t>33.</t>
  </si>
  <si>
    <t>Поликомпонентное лечение кардиомиопатий, миокардитов, перикардитов, эндокардитов с недостаточностью кровообращения II - IV функционального класса (NYHA), резистентных нарушений сердечного ритма и проводимости сердца с аритмогенной дисфункцией миокарда с применением кардиотропных, химиотерапевтических и генно-инженерных биологических лекарственных препаратов</t>
  </si>
  <si>
    <r>
      <rPr>
        <rFont val="Times New Roman"/>
        <color theme="1"/>
        <sz val="9.0"/>
      </rPr>
      <t>I27.0</t>
    </r>
    <r>
      <rPr>
        <rFont val="Times New Roman"/>
        <color theme="1"/>
        <sz val="9.0"/>
      </rPr>
      <t xml:space="preserve">, </t>
    </r>
    <r>
      <rPr>
        <rFont val="Times New Roman"/>
        <color theme="1"/>
        <sz val="9.0"/>
      </rPr>
      <t>I27.8</t>
    </r>
    <r>
      <rPr>
        <rFont val="Times New Roman"/>
        <color theme="1"/>
        <sz val="9.0"/>
      </rPr>
      <t xml:space="preserve">, </t>
    </r>
    <r>
      <rPr>
        <rFont val="Times New Roman"/>
        <color theme="1"/>
        <sz val="9.0"/>
      </rPr>
      <t>I30.0</t>
    </r>
    <r>
      <rPr>
        <rFont val="Times New Roman"/>
        <color theme="1"/>
        <sz val="9.0"/>
      </rPr>
      <t xml:space="preserve">, </t>
    </r>
    <r>
      <rPr>
        <rFont val="Times New Roman"/>
        <color theme="1"/>
        <sz val="9.0"/>
      </rPr>
      <t>I30.9</t>
    </r>
    <r>
      <rPr>
        <rFont val="Times New Roman"/>
        <color theme="1"/>
        <sz val="9.0"/>
      </rPr>
      <t xml:space="preserve">, </t>
    </r>
    <r>
      <rPr>
        <rFont val="Times New Roman"/>
        <color theme="1"/>
        <sz val="9.0"/>
      </rPr>
      <t>I31.0</t>
    </r>
    <r>
      <rPr>
        <rFont val="Times New Roman"/>
        <color theme="1"/>
        <sz val="9.0"/>
      </rPr>
      <t xml:space="preserve">, </t>
    </r>
    <r>
      <rPr>
        <rFont val="Times New Roman"/>
        <color theme="1"/>
        <sz val="9.0"/>
      </rPr>
      <t>I31.1</t>
    </r>
    <r>
      <rPr>
        <rFont val="Times New Roman"/>
        <color theme="1"/>
        <sz val="9.0"/>
      </rPr>
      <t xml:space="preserve">, </t>
    </r>
    <r>
      <rPr>
        <rFont val="Times New Roman"/>
        <color theme="1"/>
        <sz val="9.0"/>
      </rPr>
      <t>I33.0</t>
    </r>
    <r>
      <rPr>
        <rFont val="Times New Roman"/>
        <color theme="1"/>
        <sz val="9.0"/>
      </rPr>
      <t xml:space="preserve">, </t>
    </r>
    <r>
      <rPr>
        <rFont val="Times New Roman"/>
        <color theme="1"/>
        <sz val="9.0"/>
      </rPr>
      <t>I33.9</t>
    </r>
    <r>
      <rPr>
        <rFont val="Times New Roman"/>
        <color theme="1"/>
        <sz val="9.0"/>
      </rPr>
      <t xml:space="preserve">, </t>
    </r>
    <r>
      <rPr>
        <rFont val="Times New Roman"/>
        <color theme="1"/>
        <sz val="9.0"/>
      </rPr>
      <t>I34.0</t>
    </r>
    <r>
      <rPr>
        <rFont val="Times New Roman"/>
        <color theme="1"/>
        <sz val="9.0"/>
      </rPr>
      <t xml:space="preserve">, </t>
    </r>
    <r>
      <rPr>
        <rFont val="Times New Roman"/>
        <color theme="1"/>
        <sz val="9.0"/>
      </rPr>
      <t>I34.2</t>
    </r>
    <r>
      <rPr>
        <rFont val="Times New Roman"/>
        <color theme="1"/>
        <sz val="9.0"/>
      </rPr>
      <t xml:space="preserve">, </t>
    </r>
    <r>
      <rPr>
        <rFont val="Times New Roman"/>
        <color theme="1"/>
        <sz val="9.0"/>
      </rPr>
      <t>I35.1</t>
    </r>
    <r>
      <rPr>
        <rFont val="Times New Roman"/>
        <color theme="1"/>
        <sz val="9.0"/>
      </rPr>
      <t xml:space="preserve">, </t>
    </r>
    <r>
      <rPr>
        <rFont val="Times New Roman"/>
        <color theme="1"/>
        <sz val="9.0"/>
      </rPr>
      <t>I35.2</t>
    </r>
    <r>
      <rPr>
        <rFont val="Times New Roman"/>
        <color theme="1"/>
        <sz val="9.0"/>
      </rPr>
      <t xml:space="preserve">, </t>
    </r>
    <r>
      <rPr>
        <rFont val="Times New Roman"/>
        <color theme="1"/>
        <sz val="9.0"/>
      </rPr>
      <t>I36.0</t>
    </r>
    <r>
      <rPr>
        <rFont val="Times New Roman"/>
        <color theme="1"/>
        <sz val="9.0"/>
      </rPr>
      <t xml:space="preserve">, </t>
    </r>
    <r>
      <rPr>
        <rFont val="Times New Roman"/>
        <color theme="1"/>
        <sz val="9.0"/>
      </rPr>
      <t>I36.1</t>
    </r>
    <r>
      <rPr>
        <rFont val="Times New Roman"/>
        <color theme="1"/>
        <sz val="9.0"/>
      </rPr>
      <t xml:space="preserve">, </t>
    </r>
    <r>
      <rPr>
        <rFont val="Times New Roman"/>
        <color theme="1"/>
        <sz val="9.0"/>
      </rPr>
      <t>I36.2</t>
    </r>
    <r>
      <rPr>
        <rFont val="Times New Roman"/>
        <color theme="1"/>
        <sz val="9.0"/>
      </rPr>
      <t xml:space="preserve">, </t>
    </r>
    <r>
      <rPr>
        <rFont val="Times New Roman"/>
        <color theme="1"/>
        <sz val="9.0"/>
      </rPr>
      <t>I42</t>
    </r>
    <r>
      <rPr>
        <rFont val="Times New Roman"/>
        <color theme="1"/>
        <sz val="9.0"/>
      </rPr>
      <t xml:space="preserve">, </t>
    </r>
    <r>
      <rPr>
        <rFont val="Times New Roman"/>
        <color theme="1"/>
        <sz val="9.0"/>
      </rPr>
      <t>I44.2</t>
    </r>
    <r>
      <rPr>
        <rFont val="Times New Roman"/>
        <color theme="1"/>
        <sz val="9.0"/>
      </rPr>
      <t xml:space="preserve">, </t>
    </r>
    <r>
      <rPr>
        <rFont val="Times New Roman"/>
        <color theme="1"/>
        <sz val="9.0"/>
      </rPr>
      <t>I45.6</t>
    </r>
    <r>
      <rPr>
        <rFont val="Times New Roman"/>
        <color theme="1"/>
        <sz val="9.0"/>
      </rPr>
      <t xml:space="preserve">, </t>
    </r>
    <r>
      <rPr>
        <rFont val="Times New Roman"/>
        <color theme="1"/>
        <sz val="9.0"/>
      </rPr>
      <t>I45.8</t>
    </r>
    <r>
      <rPr>
        <rFont val="Times New Roman"/>
        <color theme="1"/>
        <sz val="9.0"/>
      </rPr>
      <t xml:space="preserve">, </t>
    </r>
    <r>
      <rPr>
        <rFont val="Times New Roman"/>
        <color theme="1"/>
        <sz val="9.0"/>
      </rPr>
      <t>I47.0</t>
    </r>
    <r>
      <rPr>
        <rFont val="Times New Roman"/>
        <color theme="1"/>
        <sz val="9.0"/>
      </rPr>
      <t xml:space="preserve">, </t>
    </r>
    <r>
      <rPr>
        <rFont val="Times New Roman"/>
        <color theme="1"/>
        <sz val="9.0"/>
      </rPr>
      <t>I47.1</t>
    </r>
    <r>
      <rPr>
        <rFont val="Times New Roman"/>
        <color theme="1"/>
        <sz val="9.0"/>
      </rPr>
      <t xml:space="preserve">, </t>
    </r>
    <r>
      <rPr>
        <rFont val="Times New Roman"/>
        <color theme="1"/>
        <sz val="9.0"/>
      </rPr>
      <t>I47.2</t>
    </r>
    <r>
      <rPr>
        <rFont val="Times New Roman"/>
        <color theme="1"/>
        <sz val="9.0"/>
      </rPr>
      <t xml:space="preserve">, </t>
    </r>
    <r>
      <rPr>
        <rFont val="Times New Roman"/>
        <color theme="1"/>
        <sz val="9.0"/>
      </rPr>
      <t>I47.9</t>
    </r>
    <r>
      <rPr>
        <rFont val="Times New Roman"/>
        <color theme="1"/>
        <sz val="9.0"/>
      </rPr>
      <t xml:space="preserve">, </t>
    </r>
    <r>
      <rPr>
        <rFont val="Times New Roman"/>
        <color theme="1"/>
        <sz val="9.0"/>
      </rPr>
      <t>I48</t>
    </r>
    <r>
      <rPr>
        <rFont val="Times New Roman"/>
        <color theme="1"/>
        <sz val="9.0"/>
      </rPr>
      <t xml:space="preserve">, </t>
    </r>
    <r>
      <rPr>
        <rFont val="Times New Roman"/>
        <color theme="1"/>
        <sz val="9.0"/>
      </rPr>
      <t>I49.0</t>
    </r>
    <r>
      <rPr>
        <rFont val="Times New Roman"/>
        <color theme="1"/>
        <sz val="9.0"/>
      </rPr>
      <t xml:space="preserve">, </t>
    </r>
    <r>
      <rPr>
        <rFont val="Times New Roman"/>
        <color theme="1"/>
        <sz val="9.0"/>
      </rPr>
      <t>I49.3</t>
    </r>
    <r>
      <rPr>
        <rFont val="Times New Roman"/>
        <color theme="1"/>
        <sz val="9.0"/>
      </rPr>
      <t xml:space="preserve">, </t>
    </r>
    <r>
      <rPr>
        <rFont val="Times New Roman"/>
        <color theme="1"/>
        <sz val="9.0"/>
      </rPr>
      <t>I49.5</t>
    </r>
    <r>
      <rPr>
        <rFont val="Times New Roman"/>
        <color theme="1"/>
        <sz val="9.0"/>
      </rPr>
      <t xml:space="preserve">, </t>
    </r>
    <r>
      <rPr>
        <rFont val="Times New Roman"/>
        <color theme="1"/>
        <sz val="9.0"/>
      </rPr>
      <t>I49.8</t>
    </r>
    <r>
      <rPr>
        <rFont val="Times New Roman"/>
        <color theme="1"/>
        <sz val="9.0"/>
      </rPr>
      <t xml:space="preserve">, </t>
    </r>
    <r>
      <rPr>
        <rFont val="Times New Roman"/>
        <color theme="1"/>
        <sz val="9.0"/>
      </rPr>
      <t>I51.4</t>
    </r>
    <r>
      <rPr>
        <rFont val="Times New Roman"/>
        <color theme="1"/>
        <sz val="9.0"/>
      </rPr>
      <t xml:space="preserve">, </t>
    </r>
    <r>
      <rPr>
        <rFont val="Times New Roman"/>
        <color theme="1"/>
        <sz val="9.0"/>
      </rPr>
      <t>Q21.1</t>
    </r>
    <r>
      <rPr>
        <rFont val="Times New Roman"/>
        <color theme="1"/>
        <sz val="9.0"/>
      </rPr>
      <t xml:space="preserve">, </t>
    </r>
    <r>
      <rPr>
        <rFont val="Times New Roman"/>
        <color theme="1"/>
        <sz val="9.0"/>
      </rPr>
      <t>Q23.0</t>
    </r>
    <r>
      <rPr>
        <rFont val="Times New Roman"/>
        <color theme="1"/>
        <sz val="9.0"/>
      </rPr>
      <t xml:space="preserve">, </t>
    </r>
    <r>
      <rPr>
        <rFont val="Times New Roman"/>
        <color theme="1"/>
        <sz val="9.0"/>
      </rPr>
      <t>Q23.1</t>
    </r>
    <r>
      <rPr>
        <rFont val="Times New Roman"/>
        <color theme="1"/>
        <sz val="9.0"/>
      </rPr>
      <t xml:space="preserve">, </t>
    </r>
    <r>
      <rPr>
        <rFont val="Times New Roman"/>
        <color theme="1"/>
        <sz val="9.0"/>
      </rPr>
      <t>Q23.2</t>
    </r>
    <r>
      <rPr>
        <rFont val="Times New Roman"/>
        <color theme="1"/>
        <sz val="9.0"/>
      </rPr>
      <t xml:space="preserve">, </t>
    </r>
    <r>
      <rPr>
        <rFont val="Times New Roman"/>
        <color theme="1"/>
        <sz val="9.0"/>
      </rPr>
      <t>Q23.3</t>
    </r>
    <r>
      <rPr>
        <rFont val="Times New Roman"/>
        <color theme="1"/>
        <sz val="9.0"/>
      </rPr>
      <t xml:space="preserve">, </t>
    </r>
    <r>
      <rPr>
        <rFont val="Times New Roman"/>
        <color theme="1"/>
        <sz val="9.0"/>
      </rPr>
      <t>Q24.5</t>
    </r>
    <r>
      <rPr>
        <rFont val="Times New Roman"/>
        <color theme="1"/>
        <sz val="9.0"/>
      </rPr>
      <t xml:space="preserve">, </t>
    </r>
    <r>
      <rPr>
        <rFont val="Times New Roman"/>
        <color theme="1"/>
        <sz val="9.0"/>
      </rPr>
      <t>Q25.1</t>
    </r>
    <r>
      <rPr>
        <rFont val="Times New Roman"/>
        <color theme="1"/>
        <sz val="9.0"/>
      </rPr>
      <t xml:space="preserve">, </t>
    </r>
    <r>
      <rPr>
        <rFont val="Times New Roman"/>
        <color theme="1"/>
        <sz val="9.0"/>
      </rPr>
      <t>Q25.3</t>
    </r>
  </si>
  <si>
    <t>кардиомиопатии: дилатационная кардиомиопатия, другая рестриктивная кардиомиопатия, другие кардиомиопатии, кардиомиопатия неуточненная. Миокардит неуточненный, фиброз миокарда. Неревматическое поражение митрального, аортального и трикуспидального клапанов: митральная (клапанная) недостаточность, неревматический стеноз митрального клапана, аортальная (клапанная) недостаточность, аортальный (клапанный) стеноз с недостаточностью, неревматический стеноз трехстворчатого клапана, неревматическая недостаточность трехстворчатого клапана, неревматический стеноз трехстворчатого клапана с недостаточностью. Врожденные аномалии (пороки развития) системы кровообращения: дефект предсердножелудочковой перегородки, врожденный стеноз аортального клапана. Врожденная недостаточность аортального клапана, врожденный митральный стеноз, врожденная митральная недостаточность, коарктация аорты, стеноз аорты, аномалия развития коронарных сосудов</t>
  </si>
  <si>
    <t>поликомпонентное лечение метаболических нарушений в миокарде и нарушений нейровегетативной регуляции с применением блокаторов нейрогормонов, диуретиков, кардиотоников, антиаритмиков, кардиопротекторов, антибиотиков, противовоспалительных нестероидных, гормональных и цитостатических лекарственных препаратов, внутривенных иммуноглобулинов под контролем уровня иммунобиохимических маркеров повреждения миокарда, хронической сердечной недостаточности (pro-BNP), состояния энергетического обмена методом цитохимического анализа, суточного мониторирования показателей внутрисердечной гемодинамики с использованием комплекса визуализирующих методов диагностики (ультразвуковой диагностики с доплерографией, магнитно-резонансной томографии, мультиспиральной компьютерной томографии, вентрикулографии, коронарографии), генетических исследований</t>
  </si>
  <si>
    <t>526</t>
  </si>
  <si>
    <t>34.</t>
  </si>
  <si>
    <t>Поликомпонентное лечение тяжелых форм аутоиммунного и врожденных моногенных форм сахарного диабета и гиперинсулинизма с использованием систем суточного мониторирования глюкозы и помповых дозаторов инсулина</t>
  </si>
  <si>
    <t>E10, E13, E14, E16.1</t>
  </si>
  <si>
    <t>диабет новорожденных. Приобретенный аутоиммунный инсулинзависимый сахарный диабет, лабильное течение. Сахарный диабет с осложнениями (автономная и периферическая полинейропатия, нефропатия, хроническая почечная недостаточность, энцефаопатия, кардиомиопатия, остеоартропатия). Синдромальные моногенные формы сахарного диабета (MODY, DIDMOAD, синдром Альстрема, митохондриальные формы и другие), врожденный гиперинсулинизм</t>
  </si>
  <si>
    <t>комплексное лечение тяжелых форм сахарного диабета и гиперинсулинизма на основе молекулярно-генетических, гормональных и иммунологических исследований с установкой помпы под контролем систем суточного мониторирования глюкозы</t>
  </si>
  <si>
    <t>35.</t>
  </si>
  <si>
    <t>Поликомпонентная иммуномодулирующая терапия с включением генно-инженерных биологических лекарственных препаратов, гормональных и химиотерапевтических лекарственных препаратов с использованием специальных методов лабораторной и инструментальной диагностики больных (старше 18 лет) системными воспалительными ревматическими заболеваниями</t>
  </si>
  <si>
    <r>
      <rPr>
        <rFont val="Times New Roman"/>
        <color theme="1"/>
        <sz val="9.0"/>
      </rPr>
      <t>M05.0</t>
    </r>
    <r>
      <rPr>
        <rFont val="Times New Roman"/>
        <color theme="1"/>
        <sz val="9.0"/>
      </rPr>
      <t xml:space="preserve">, </t>
    </r>
    <r>
      <rPr>
        <rFont val="Times New Roman"/>
        <color theme="1"/>
        <sz val="9.0"/>
      </rPr>
      <t>M05.1</t>
    </r>
    <r>
      <rPr>
        <rFont val="Times New Roman"/>
        <color theme="1"/>
        <sz val="9.0"/>
      </rPr>
      <t xml:space="preserve">, </t>
    </r>
    <r>
      <rPr>
        <rFont val="Times New Roman"/>
        <color theme="1"/>
        <sz val="9.0"/>
      </rPr>
      <t>M05.2</t>
    </r>
    <r>
      <rPr>
        <rFont val="Times New Roman"/>
        <color theme="1"/>
        <sz val="9.0"/>
      </rPr>
      <t xml:space="preserve">, </t>
    </r>
    <r>
      <rPr>
        <rFont val="Times New Roman"/>
        <color theme="1"/>
        <sz val="9.0"/>
      </rPr>
      <t>M05.3</t>
    </r>
    <r>
      <rPr>
        <rFont val="Times New Roman"/>
        <color theme="1"/>
        <sz val="9.0"/>
      </rPr>
      <t xml:space="preserve">, </t>
    </r>
    <r>
      <rPr>
        <rFont val="Times New Roman"/>
        <color theme="1"/>
        <sz val="9.0"/>
      </rPr>
      <t>M05.8</t>
    </r>
    <r>
      <rPr>
        <rFont val="Times New Roman"/>
        <color theme="1"/>
        <sz val="9.0"/>
      </rPr>
      <t xml:space="preserve">, </t>
    </r>
    <r>
      <rPr>
        <rFont val="Times New Roman"/>
        <color theme="1"/>
        <sz val="9.0"/>
      </rPr>
      <t>M06.0</t>
    </r>
    <r>
      <rPr>
        <rFont val="Times New Roman"/>
        <color theme="1"/>
        <sz val="9.0"/>
      </rPr>
      <t xml:space="preserve">, </t>
    </r>
    <r>
      <rPr>
        <rFont val="Times New Roman"/>
        <color theme="1"/>
        <sz val="9.0"/>
      </rPr>
      <t>M06.1</t>
    </r>
    <r>
      <rPr>
        <rFont val="Times New Roman"/>
        <color theme="1"/>
        <sz val="9.0"/>
      </rPr>
      <t xml:space="preserve">, </t>
    </r>
    <r>
      <rPr>
        <rFont val="Times New Roman"/>
        <color theme="1"/>
        <sz val="9.0"/>
      </rPr>
      <t>M06.4</t>
    </r>
    <r>
      <rPr>
        <rFont val="Times New Roman"/>
        <color theme="1"/>
        <sz val="9.0"/>
      </rPr>
      <t xml:space="preserve">, </t>
    </r>
    <r>
      <rPr>
        <rFont val="Times New Roman"/>
        <color theme="1"/>
        <sz val="9.0"/>
      </rPr>
      <t>M06.8</t>
    </r>
    <r>
      <rPr>
        <rFont val="Times New Roman"/>
        <color theme="1"/>
        <sz val="9.0"/>
      </rPr>
      <t xml:space="preserve">, </t>
    </r>
    <r>
      <rPr>
        <rFont val="Times New Roman"/>
        <color theme="1"/>
        <sz val="9.0"/>
      </rPr>
      <t>M08</t>
    </r>
    <r>
      <rPr>
        <rFont val="Times New Roman"/>
        <color theme="1"/>
        <sz val="9.0"/>
      </rPr>
      <t xml:space="preserve">, </t>
    </r>
    <r>
      <rPr>
        <rFont val="Times New Roman"/>
        <color theme="1"/>
        <sz val="9.0"/>
      </rPr>
      <t>M45</t>
    </r>
    <r>
      <rPr>
        <rFont val="Times New Roman"/>
        <color theme="1"/>
        <sz val="9.0"/>
      </rPr>
      <t xml:space="preserve">, </t>
    </r>
    <r>
      <rPr>
        <rFont val="Times New Roman"/>
        <color theme="1"/>
        <sz val="9.0"/>
      </rPr>
      <t>M32</t>
    </r>
    <r>
      <rPr>
        <rFont val="Times New Roman"/>
        <color theme="1"/>
        <sz val="9.0"/>
      </rPr>
      <t xml:space="preserve">, </t>
    </r>
    <r>
      <rPr>
        <rFont val="Times New Roman"/>
        <color theme="1"/>
        <sz val="9.0"/>
      </rPr>
      <t>M34</t>
    </r>
    <r>
      <rPr>
        <rFont val="Times New Roman"/>
        <color theme="1"/>
        <sz val="9.0"/>
      </rPr>
      <t xml:space="preserve">, </t>
    </r>
    <r>
      <rPr>
        <rFont val="Times New Roman"/>
        <color theme="1"/>
        <sz val="9.0"/>
      </rPr>
      <t>M07.2</t>
    </r>
  </si>
  <si>
    <t>впервые выявленное или установленное заболевание с высокой степенью активности воспалительного процесса или заболевание с резистентностью к проводимой лекарственной терапии</t>
  </si>
  <si>
    <t>поликомпонентная иммуномодулирующая терапия с применением генно-инженерных биологических лекарственных препаратов, лабораторной диагностики с использованием комплекса иммунологических и молекулярно-биологических методов, инструментальной диагностики с использованием комплекса рентгенологических (включая компьютерную томографию), ультразвуковых методик и магнитно-резонансной томографии</t>
  </si>
  <si>
    <t>406</t>
  </si>
  <si>
    <t>поликомпонентная иммуномодулирующая терапия с применением пульс-терапии глюкокортикоидами и цитотоксическими иммунодепрессантами, лабораторной диагностики с использованием комплекса иммунологических и молекулярно-биологических методов, инструментальной диагностики с использованием комплекса рентгенологических (включая компьютерную томографию), ультразвуковых методик и магнитно-резонансной томографии</t>
  </si>
  <si>
    <t>407</t>
  </si>
  <si>
    <t>36.</t>
  </si>
  <si>
    <t>Коронарная реваскуляризация миокарда с применением ангиопластики в сочетании со стентированием при ишемической болезни сердца</t>
  </si>
  <si>
    <r>
      <rPr>
        <rFont val="Times New Roman"/>
        <color theme="1"/>
        <sz val="9.0"/>
      </rPr>
      <t>I20.0</t>
    </r>
    <r>
      <rPr>
        <rFont val="Times New Roman"/>
        <color theme="1"/>
        <sz val="9.0"/>
      </rPr>
      <t xml:space="preserve">, </t>
    </r>
    <r>
      <rPr>
        <rFont val="Times New Roman"/>
        <color theme="1"/>
        <sz val="9.0"/>
      </rPr>
      <t>I21.0</t>
    </r>
    <r>
      <rPr>
        <rFont val="Times New Roman"/>
        <color theme="1"/>
        <sz val="9.0"/>
      </rPr>
      <t xml:space="preserve">, </t>
    </r>
    <r>
      <rPr>
        <rFont val="Times New Roman"/>
        <color theme="1"/>
        <sz val="9.0"/>
      </rPr>
      <t>I21.1</t>
    </r>
    <r>
      <rPr>
        <rFont val="Times New Roman"/>
        <color theme="1"/>
        <sz val="9.0"/>
      </rPr>
      <t xml:space="preserve">, </t>
    </r>
    <r>
      <rPr>
        <rFont val="Times New Roman"/>
        <color theme="1"/>
        <sz val="9.0"/>
      </rPr>
      <t>I21.2</t>
    </r>
    <r>
      <rPr>
        <rFont val="Times New Roman"/>
        <color theme="1"/>
        <sz val="9.0"/>
      </rPr>
      <t xml:space="preserve">, </t>
    </r>
    <r>
      <rPr>
        <rFont val="Times New Roman"/>
        <color theme="1"/>
        <sz val="9.0"/>
      </rPr>
      <t>I21.3</t>
    </r>
    <r>
      <rPr>
        <rFont val="Times New Roman"/>
        <color theme="1"/>
        <sz val="9.0"/>
      </rPr>
      <t xml:space="preserve">, </t>
    </r>
    <r>
      <rPr>
        <rFont val="Times New Roman"/>
        <color theme="1"/>
        <sz val="9.0"/>
      </rPr>
      <t>I21.9</t>
    </r>
    <r>
      <rPr>
        <rFont val="Times New Roman"/>
        <color theme="1"/>
        <sz val="9.0"/>
      </rPr>
      <t xml:space="preserve">, </t>
    </r>
    <r>
      <rPr>
        <rFont val="Times New Roman"/>
        <color theme="1"/>
        <sz val="9.0"/>
      </rPr>
      <t>I22</t>
    </r>
  </si>
  <si>
    <t>нестабильная стенокардия,  острый и повторный инфаркт миокарда (с подъемом сегмента ST электрокардиограммы)</t>
  </si>
  <si>
    <t>баллонная вазодилатация с установкой 1 стента в сосуд (сосуды)</t>
  </si>
  <si>
    <t>37.</t>
  </si>
  <si>
    <r>
      <rPr>
        <rFont val="Times New Roman"/>
        <color theme="1"/>
        <sz val="9.0"/>
      </rPr>
      <t>I20.0</t>
    </r>
    <r>
      <rPr>
        <rFont val="Times New Roman"/>
        <color theme="1"/>
        <sz val="9.0"/>
      </rPr>
      <t xml:space="preserve">, </t>
    </r>
    <r>
      <rPr>
        <rFont val="Times New Roman"/>
        <color theme="1"/>
        <sz val="9.0"/>
      </rPr>
      <t>I21.0</t>
    </r>
    <r>
      <rPr>
        <rFont val="Times New Roman"/>
        <color theme="1"/>
        <sz val="9.0"/>
      </rPr>
      <t xml:space="preserve">, </t>
    </r>
    <r>
      <rPr>
        <rFont val="Times New Roman"/>
        <color theme="1"/>
        <sz val="9.0"/>
      </rPr>
      <t>I21.1</t>
    </r>
    <r>
      <rPr>
        <rFont val="Times New Roman"/>
        <color theme="1"/>
        <sz val="9.0"/>
      </rPr>
      <t xml:space="preserve">, </t>
    </r>
    <r>
      <rPr>
        <rFont val="Times New Roman"/>
        <color theme="1"/>
        <sz val="9.0"/>
      </rPr>
      <t>I21.2</t>
    </r>
    <r>
      <rPr>
        <rFont val="Times New Roman"/>
        <color theme="1"/>
        <sz val="9.0"/>
      </rPr>
      <t xml:space="preserve">, </t>
    </r>
    <r>
      <rPr>
        <rFont val="Times New Roman"/>
        <color theme="1"/>
        <sz val="9.0"/>
      </rPr>
      <t>I21.3</t>
    </r>
    <r>
      <rPr>
        <rFont val="Times New Roman"/>
        <color theme="1"/>
        <sz val="9.0"/>
      </rPr>
      <t xml:space="preserve">, </t>
    </r>
    <r>
      <rPr>
        <rFont val="Times New Roman"/>
        <color theme="1"/>
        <sz val="9.0"/>
      </rPr>
      <t>I21.9</t>
    </r>
    <r>
      <rPr>
        <rFont val="Times New Roman"/>
        <color theme="1"/>
        <sz val="9.0"/>
      </rPr>
      <t xml:space="preserve">, </t>
    </r>
    <r>
      <rPr>
        <rFont val="Times New Roman"/>
        <color theme="1"/>
        <sz val="9.0"/>
      </rPr>
      <t>I22</t>
    </r>
  </si>
  <si>
    <t>баллонная вазодилатация с установкой 2 стентов в сосуд (сосуды)</t>
  </si>
  <si>
    <t>38.</t>
  </si>
  <si>
    <r>
      <rPr>
        <rFont val="Times New Roman"/>
        <color theme="1"/>
        <sz val="9.0"/>
      </rPr>
      <t>I20.0</t>
    </r>
    <r>
      <rPr>
        <rFont val="Times New Roman"/>
        <color theme="1"/>
        <sz val="9.0"/>
      </rPr>
      <t xml:space="preserve">, </t>
    </r>
    <r>
      <rPr>
        <rFont val="Times New Roman"/>
        <color theme="1"/>
        <sz val="9.0"/>
      </rPr>
      <t>I21.0</t>
    </r>
    <r>
      <rPr>
        <rFont val="Times New Roman"/>
        <color theme="1"/>
        <sz val="9.0"/>
      </rPr>
      <t xml:space="preserve">, </t>
    </r>
    <r>
      <rPr>
        <rFont val="Times New Roman"/>
        <color theme="1"/>
        <sz val="9.0"/>
      </rPr>
      <t>I21.1</t>
    </r>
    <r>
      <rPr>
        <rFont val="Times New Roman"/>
        <color theme="1"/>
        <sz val="9.0"/>
      </rPr>
      <t xml:space="preserve">, </t>
    </r>
    <r>
      <rPr>
        <rFont val="Times New Roman"/>
        <color theme="1"/>
        <sz val="9.0"/>
      </rPr>
      <t>I21.2</t>
    </r>
    <r>
      <rPr>
        <rFont val="Times New Roman"/>
        <color theme="1"/>
        <sz val="9.0"/>
      </rPr>
      <t xml:space="preserve">, </t>
    </r>
    <r>
      <rPr>
        <rFont val="Times New Roman"/>
        <color theme="1"/>
        <sz val="9.0"/>
      </rPr>
      <t>I21.3</t>
    </r>
    <r>
      <rPr>
        <rFont val="Times New Roman"/>
        <color theme="1"/>
        <sz val="9.0"/>
      </rPr>
      <t xml:space="preserve">, </t>
    </r>
    <r>
      <rPr>
        <rFont val="Times New Roman"/>
        <color theme="1"/>
        <sz val="9.0"/>
      </rPr>
      <t>I21.9</t>
    </r>
    <r>
      <rPr>
        <rFont val="Times New Roman"/>
        <color theme="1"/>
        <sz val="9.0"/>
      </rPr>
      <t xml:space="preserve">, </t>
    </r>
    <r>
      <rPr>
        <rFont val="Times New Roman"/>
        <color theme="1"/>
        <sz val="9.0"/>
      </rPr>
      <t>I22</t>
    </r>
  </si>
  <si>
    <t>нестабильная стенокардия, острый и повторный инфаркт миокарда (с подъемом сегмента ST электрокардиограммы)</t>
  </si>
  <si>
    <t>баллонная вазодилатация с установкой 3 стентов в сосуд (сосуды)</t>
  </si>
  <si>
    <t>39.</t>
  </si>
  <si>
    <r>
      <rPr>
        <rFont val="Times New Roman"/>
        <color theme="1"/>
        <sz val="9.0"/>
      </rPr>
      <t>I20.0</t>
    </r>
    <r>
      <rPr>
        <rFont val="Times New Roman"/>
        <color theme="1"/>
        <sz val="9.0"/>
      </rPr>
      <t xml:space="preserve">, </t>
    </r>
    <r>
      <rPr>
        <rFont val="Times New Roman"/>
        <color theme="1"/>
        <sz val="9.0"/>
      </rPr>
      <t>I21.4</t>
    </r>
    <r>
      <rPr>
        <rFont val="Times New Roman"/>
        <color theme="1"/>
        <sz val="9.0"/>
      </rPr>
      <t xml:space="preserve">, </t>
    </r>
    <r>
      <rPr>
        <rFont val="Times New Roman"/>
        <color theme="1"/>
        <sz val="9.0"/>
      </rPr>
      <t>I21.9</t>
    </r>
    <r>
      <rPr>
        <rFont val="Times New Roman"/>
        <color theme="1"/>
        <sz val="9.0"/>
      </rPr>
      <t xml:space="preserve">, </t>
    </r>
    <r>
      <rPr>
        <rFont val="Times New Roman"/>
        <color theme="1"/>
        <sz val="9.0"/>
      </rPr>
      <t>I22</t>
    </r>
  </si>
  <si>
    <t>нестабильная стенокардия, острый и повторный инфаркт миокарда (без подъема сегмента ST электрокардиограммы)</t>
  </si>
  <si>
    <t>40.</t>
  </si>
  <si>
    <r>
      <rPr>
        <rFont val="Times New Roman"/>
        <color theme="1"/>
        <sz val="9.0"/>
      </rPr>
      <t>I20.0</t>
    </r>
    <r>
      <rPr>
        <rFont val="Times New Roman"/>
        <color theme="1"/>
        <sz val="9.0"/>
      </rPr>
      <t xml:space="preserve">, </t>
    </r>
    <r>
      <rPr>
        <rFont val="Times New Roman"/>
        <color theme="1"/>
        <sz val="9.0"/>
      </rPr>
      <t>I21.4</t>
    </r>
    <r>
      <rPr>
        <rFont val="Times New Roman"/>
        <color theme="1"/>
        <sz val="9.0"/>
      </rPr>
      <t xml:space="preserve">, </t>
    </r>
    <r>
      <rPr>
        <rFont val="Times New Roman"/>
        <color theme="1"/>
        <sz val="9.0"/>
      </rPr>
      <t>I21.9</t>
    </r>
    <r>
      <rPr>
        <rFont val="Times New Roman"/>
        <color theme="1"/>
        <sz val="9.0"/>
      </rPr>
      <t xml:space="preserve">, </t>
    </r>
    <r>
      <rPr>
        <rFont val="Times New Roman"/>
        <color theme="1"/>
        <sz val="9.0"/>
      </rPr>
      <t>I22</t>
    </r>
  </si>
  <si>
    <t>41.</t>
  </si>
  <si>
    <t xml:space="preserve">Коронарная реваскуляризация миокарда с применением ангиопластики в сочетании со стентированием при ишемической болезни сердца </t>
  </si>
  <si>
    <r>
      <rPr>
        <rFont val="Times New Roman"/>
        <color theme="1"/>
        <sz val="9.0"/>
      </rPr>
      <t>I20.0</t>
    </r>
    <r>
      <rPr>
        <rFont val="Times New Roman"/>
        <color theme="1"/>
        <sz val="9.0"/>
      </rPr>
      <t xml:space="preserve">, </t>
    </r>
    <r>
      <rPr>
        <rFont val="Times New Roman"/>
        <color theme="1"/>
        <sz val="9.0"/>
      </rPr>
      <t>I21.4</t>
    </r>
    <r>
      <rPr>
        <rFont val="Times New Roman"/>
        <color theme="1"/>
        <sz val="9.0"/>
      </rPr>
      <t xml:space="preserve">, </t>
    </r>
    <r>
      <rPr>
        <rFont val="Times New Roman"/>
        <color theme="1"/>
        <sz val="9.0"/>
      </rPr>
      <t>I21.9</t>
    </r>
    <r>
      <rPr>
        <rFont val="Times New Roman"/>
        <color theme="1"/>
        <sz val="9.0"/>
      </rPr>
      <t xml:space="preserve">, </t>
    </r>
    <r>
      <rPr>
        <rFont val="Times New Roman"/>
        <color theme="1"/>
        <sz val="9.0"/>
      </rPr>
      <t>I22</t>
    </r>
  </si>
  <si>
    <t>42.</t>
  </si>
  <si>
    <t>Коронарная реваскуляризация миокарда с применением ангиопластики в сочета­нии со стентированием при ишемической болезни сердца</t>
  </si>
  <si>
    <t>I20.1, I20.8, I25</t>
  </si>
  <si>
    <t>ишемическая болезнь сердца со стенозированием 1-3 коронарных артерий</t>
  </si>
  <si>
    <t>баллонная вазодилатация с установкой  1-3 стентов в сосуд (сосуды)</t>
  </si>
  <si>
    <t>43.</t>
  </si>
  <si>
    <t>Эндоваскулярная, хирургическая коррекция нарушений ритма сердца без имплантации кардиовертера-дефибриллятора у взрослых</t>
  </si>
  <si>
    <r>
      <rPr>
        <rFont val="Times New Roman"/>
        <color theme="1"/>
        <sz val="9.0"/>
      </rPr>
      <t>I44.1</t>
    </r>
    <r>
      <rPr>
        <rFont val="Times New Roman"/>
        <color theme="1"/>
        <sz val="9.0"/>
      </rPr>
      <t xml:space="preserve">, </t>
    </r>
    <r>
      <rPr>
        <rFont val="Times New Roman"/>
        <color theme="1"/>
        <sz val="9.0"/>
      </rPr>
      <t>I44.2</t>
    </r>
    <r>
      <rPr>
        <rFont val="Times New Roman"/>
        <color theme="1"/>
        <sz val="9.0"/>
      </rPr>
      <t xml:space="preserve">, </t>
    </r>
    <r>
      <rPr>
        <rFont val="Times New Roman"/>
        <color theme="1"/>
        <sz val="9.0"/>
      </rPr>
      <t>I45.2</t>
    </r>
    <r>
      <rPr>
        <rFont val="Times New Roman"/>
        <color theme="1"/>
        <sz val="9.0"/>
      </rPr>
      <t xml:space="preserve">, </t>
    </r>
    <r>
      <rPr>
        <rFont val="Times New Roman"/>
        <color theme="1"/>
        <sz val="9.0"/>
      </rPr>
      <t>I45.3</t>
    </r>
    <r>
      <rPr>
        <rFont val="Times New Roman"/>
        <color theme="1"/>
        <sz val="9.0"/>
      </rPr>
      <t xml:space="preserve">, </t>
    </r>
    <r>
      <rPr>
        <rFont val="Times New Roman"/>
        <color theme="1"/>
        <sz val="9.0"/>
      </rPr>
      <t>I45.6</t>
    </r>
    <r>
      <rPr>
        <rFont val="Times New Roman"/>
        <color theme="1"/>
        <sz val="9.0"/>
      </rPr>
      <t xml:space="preserve">, </t>
    </r>
    <r>
      <rPr>
        <rFont val="Times New Roman"/>
        <color theme="1"/>
        <sz val="9.0"/>
      </rPr>
      <t>I46.0</t>
    </r>
    <r>
      <rPr>
        <rFont val="Times New Roman"/>
        <color theme="1"/>
        <sz val="9.0"/>
      </rPr>
      <t xml:space="preserve">, </t>
    </r>
    <r>
      <rPr>
        <rFont val="Times New Roman"/>
        <color theme="1"/>
        <sz val="9.0"/>
      </rPr>
      <t>I47.0</t>
    </r>
    <r>
      <rPr>
        <rFont val="Times New Roman"/>
        <color theme="1"/>
        <sz val="9.0"/>
      </rPr>
      <t xml:space="preserve">, </t>
    </r>
    <r>
      <rPr>
        <rFont val="Times New Roman"/>
        <color theme="1"/>
        <sz val="9.0"/>
      </rPr>
      <t>I47.1</t>
    </r>
    <r>
      <rPr>
        <rFont val="Times New Roman"/>
        <color theme="1"/>
        <sz val="9.0"/>
      </rPr>
      <t xml:space="preserve">, </t>
    </r>
    <r>
      <rPr>
        <rFont val="Times New Roman"/>
        <color theme="1"/>
        <sz val="9.0"/>
      </rPr>
      <t>I47.2</t>
    </r>
    <r>
      <rPr>
        <rFont val="Times New Roman"/>
        <color theme="1"/>
        <sz val="9.0"/>
      </rPr>
      <t xml:space="preserve">, </t>
    </r>
    <r>
      <rPr>
        <rFont val="Times New Roman"/>
        <color theme="1"/>
        <sz val="9.0"/>
      </rPr>
      <t>I47.9</t>
    </r>
    <r>
      <rPr>
        <rFont val="Times New Roman"/>
        <color theme="1"/>
        <sz val="9.0"/>
      </rPr>
      <t xml:space="preserve">, </t>
    </r>
    <r>
      <rPr>
        <rFont val="Times New Roman"/>
        <color theme="1"/>
        <sz val="9.0"/>
      </rPr>
      <t>I48</t>
    </r>
    <r>
      <rPr>
        <rFont val="Times New Roman"/>
        <color theme="1"/>
        <sz val="9.0"/>
      </rPr>
      <t xml:space="preserve">, </t>
    </r>
    <r>
      <rPr>
        <rFont val="Times New Roman"/>
        <color theme="1"/>
        <sz val="9.0"/>
      </rPr>
      <t>I49.0</t>
    </r>
    <r>
      <rPr>
        <rFont val="Times New Roman"/>
        <color theme="1"/>
        <sz val="9.0"/>
      </rPr>
      <t xml:space="preserve">, </t>
    </r>
    <r>
      <rPr>
        <rFont val="Times New Roman"/>
        <color theme="1"/>
        <sz val="9.0"/>
      </rPr>
      <t>I49.5</t>
    </r>
    <r>
      <rPr>
        <rFont val="Times New Roman"/>
        <color theme="1"/>
        <sz val="9.0"/>
      </rPr>
      <t xml:space="preserve">, </t>
    </r>
    <r>
      <rPr>
        <rFont val="Times New Roman"/>
        <color theme="1"/>
        <sz val="9.0"/>
      </rPr>
      <t>Q22.5</t>
    </r>
    <r>
      <rPr>
        <rFont val="Times New Roman"/>
        <color theme="1"/>
        <sz val="9.0"/>
      </rPr>
      <t xml:space="preserve">, </t>
    </r>
    <r>
      <rPr>
        <rFont val="Times New Roman"/>
        <color theme="1"/>
        <sz val="9.0"/>
      </rPr>
      <t>Q24.6</t>
    </r>
  </si>
  <si>
    <t>пароксизмальные нарушения ритма и проводимости различного генеза, сопровождающиеся сердечной недостаточностью, гемодинамическими расстройствами и отсутствием эффекта от медикаментозной терапии</t>
  </si>
  <si>
    <t>имплантация частотно-адаптированного однокамерного кардиостимулятора</t>
  </si>
  <si>
    <t>44.</t>
  </si>
  <si>
    <t>Эндоваскулярная, хирургическая коррекция нарушений ритма сердца без имплантации кардиовертера-дефибриллятора у детей</t>
  </si>
  <si>
    <r>
      <rPr>
        <rFont val="Times New Roman"/>
        <color theme="1"/>
        <sz val="9.0"/>
      </rPr>
      <t>I44.1</t>
    </r>
    <r>
      <rPr>
        <rFont val="Times New Roman"/>
        <color theme="1"/>
        <sz val="9.0"/>
      </rPr>
      <t xml:space="preserve">, </t>
    </r>
    <r>
      <rPr>
        <rFont val="Times New Roman"/>
        <color theme="1"/>
        <sz val="9.0"/>
      </rPr>
      <t>I44.2</t>
    </r>
    <r>
      <rPr>
        <rFont val="Times New Roman"/>
        <color theme="1"/>
        <sz val="9.0"/>
      </rPr>
      <t xml:space="preserve">, </t>
    </r>
    <r>
      <rPr>
        <rFont val="Times New Roman"/>
        <color theme="1"/>
        <sz val="9.0"/>
      </rPr>
      <t>I45.2</t>
    </r>
    <r>
      <rPr>
        <rFont val="Times New Roman"/>
        <color theme="1"/>
        <sz val="9.0"/>
      </rPr>
      <t xml:space="preserve">, </t>
    </r>
    <r>
      <rPr>
        <rFont val="Times New Roman"/>
        <color theme="1"/>
        <sz val="9.0"/>
      </rPr>
      <t>I45.3</t>
    </r>
    <r>
      <rPr>
        <rFont val="Times New Roman"/>
        <color theme="1"/>
        <sz val="9.0"/>
      </rPr>
      <t xml:space="preserve">, </t>
    </r>
    <r>
      <rPr>
        <rFont val="Times New Roman"/>
        <color theme="1"/>
        <sz val="9.0"/>
      </rPr>
      <t>I45.6</t>
    </r>
    <r>
      <rPr>
        <rFont val="Times New Roman"/>
        <color theme="1"/>
        <sz val="9.0"/>
      </rPr>
      <t xml:space="preserve">, </t>
    </r>
    <r>
      <rPr>
        <rFont val="Times New Roman"/>
        <color theme="1"/>
        <sz val="9.0"/>
      </rPr>
      <t>I46.0</t>
    </r>
    <r>
      <rPr>
        <rFont val="Times New Roman"/>
        <color theme="1"/>
        <sz val="9.0"/>
      </rPr>
      <t xml:space="preserve">, </t>
    </r>
    <r>
      <rPr>
        <rFont val="Times New Roman"/>
        <color theme="1"/>
        <sz val="9.0"/>
      </rPr>
      <t>I47.0</t>
    </r>
    <r>
      <rPr>
        <rFont val="Times New Roman"/>
        <color theme="1"/>
        <sz val="9.0"/>
      </rPr>
      <t xml:space="preserve">, </t>
    </r>
    <r>
      <rPr>
        <rFont val="Times New Roman"/>
        <color theme="1"/>
        <sz val="9.0"/>
      </rPr>
      <t>I47.1</t>
    </r>
    <r>
      <rPr>
        <rFont val="Times New Roman"/>
        <color theme="1"/>
        <sz val="9.0"/>
      </rPr>
      <t xml:space="preserve">, </t>
    </r>
    <r>
      <rPr>
        <rFont val="Times New Roman"/>
        <color theme="1"/>
        <sz val="9.0"/>
      </rPr>
      <t>I47.2</t>
    </r>
    <r>
      <rPr>
        <rFont val="Times New Roman"/>
        <color theme="1"/>
        <sz val="9.0"/>
      </rPr>
      <t xml:space="preserve">, </t>
    </r>
    <r>
      <rPr>
        <rFont val="Times New Roman"/>
        <color theme="1"/>
        <sz val="9.0"/>
      </rPr>
      <t>I47.9</t>
    </r>
    <r>
      <rPr>
        <rFont val="Times New Roman"/>
        <color theme="1"/>
        <sz val="9.0"/>
      </rPr>
      <t xml:space="preserve">, </t>
    </r>
    <r>
      <rPr>
        <rFont val="Times New Roman"/>
        <color theme="1"/>
        <sz val="9.0"/>
      </rPr>
      <t>I48</t>
    </r>
    <r>
      <rPr>
        <rFont val="Times New Roman"/>
        <color theme="1"/>
        <sz val="9.0"/>
      </rPr>
      <t xml:space="preserve">, </t>
    </r>
    <r>
      <rPr>
        <rFont val="Times New Roman"/>
        <color theme="1"/>
        <sz val="9.0"/>
      </rPr>
      <t>I49.0</t>
    </r>
    <r>
      <rPr>
        <rFont val="Times New Roman"/>
        <color theme="1"/>
        <sz val="9.0"/>
      </rPr>
      <t xml:space="preserve">, </t>
    </r>
    <r>
      <rPr>
        <rFont val="Times New Roman"/>
        <color theme="1"/>
        <sz val="9.0"/>
      </rPr>
      <t>I49.5</t>
    </r>
    <r>
      <rPr>
        <rFont val="Times New Roman"/>
        <color theme="1"/>
        <sz val="9.0"/>
      </rPr>
      <t xml:space="preserve">, </t>
    </r>
    <r>
      <rPr>
        <rFont val="Times New Roman"/>
        <color theme="1"/>
        <sz val="9.0"/>
      </rPr>
      <t>Q22.5</t>
    </r>
    <r>
      <rPr>
        <rFont val="Times New Roman"/>
        <color theme="1"/>
        <sz val="9.0"/>
      </rPr>
      <t xml:space="preserve">, </t>
    </r>
    <r>
      <rPr>
        <rFont val="Times New Roman"/>
        <color theme="1"/>
        <sz val="9.0"/>
      </rPr>
      <t>Q24.6</t>
    </r>
  </si>
  <si>
    <t>45.</t>
  </si>
  <si>
    <t>Эндоваскулярная, хирургическая коррекция нарушений ритма сердца без имплантации кардиовертера-дефибриллятора</t>
  </si>
  <si>
    <r>
      <rPr>
        <rFont val="Times New Roman"/>
        <color theme="1"/>
        <sz val="9.0"/>
      </rPr>
      <t>I44.1</t>
    </r>
    <r>
      <rPr>
        <rFont val="Times New Roman"/>
        <color theme="1"/>
        <sz val="9.0"/>
      </rPr>
      <t xml:space="preserve">, </t>
    </r>
    <r>
      <rPr>
        <rFont val="Times New Roman"/>
        <color theme="1"/>
        <sz val="9.0"/>
      </rPr>
      <t>I44.2</t>
    </r>
    <r>
      <rPr>
        <rFont val="Times New Roman"/>
        <color theme="1"/>
        <sz val="9.0"/>
      </rPr>
      <t xml:space="preserve">, </t>
    </r>
    <r>
      <rPr>
        <rFont val="Times New Roman"/>
        <color theme="1"/>
        <sz val="9.0"/>
      </rPr>
      <t>I45.2</t>
    </r>
    <r>
      <rPr>
        <rFont val="Times New Roman"/>
        <color theme="1"/>
        <sz val="9.0"/>
      </rPr>
      <t xml:space="preserve">, </t>
    </r>
    <r>
      <rPr>
        <rFont val="Times New Roman"/>
        <color theme="1"/>
        <sz val="9.0"/>
      </rPr>
      <t>I45.3</t>
    </r>
    <r>
      <rPr>
        <rFont val="Times New Roman"/>
        <color theme="1"/>
        <sz val="9.0"/>
      </rPr>
      <t xml:space="preserve">, </t>
    </r>
    <r>
      <rPr>
        <rFont val="Times New Roman"/>
        <color theme="1"/>
        <sz val="9.0"/>
      </rPr>
      <t>I45.6</t>
    </r>
    <r>
      <rPr>
        <rFont val="Times New Roman"/>
        <color theme="1"/>
        <sz val="9.0"/>
      </rPr>
      <t xml:space="preserve">, </t>
    </r>
    <r>
      <rPr>
        <rFont val="Times New Roman"/>
        <color theme="1"/>
        <sz val="9.0"/>
      </rPr>
      <t>I46.0</t>
    </r>
    <r>
      <rPr>
        <rFont val="Times New Roman"/>
        <color theme="1"/>
        <sz val="9.0"/>
      </rPr>
      <t xml:space="preserve">, </t>
    </r>
    <r>
      <rPr>
        <rFont val="Times New Roman"/>
        <color theme="1"/>
        <sz val="9.0"/>
      </rPr>
      <t>I47.0</t>
    </r>
    <r>
      <rPr>
        <rFont val="Times New Roman"/>
        <color theme="1"/>
        <sz val="9.0"/>
      </rPr>
      <t xml:space="preserve">, </t>
    </r>
    <r>
      <rPr>
        <rFont val="Times New Roman"/>
        <color theme="1"/>
        <sz val="9.0"/>
      </rPr>
      <t>I47.1</t>
    </r>
    <r>
      <rPr>
        <rFont val="Times New Roman"/>
        <color theme="1"/>
        <sz val="9.0"/>
      </rPr>
      <t xml:space="preserve">, </t>
    </r>
    <r>
      <rPr>
        <rFont val="Times New Roman"/>
        <color theme="1"/>
        <sz val="9.0"/>
      </rPr>
      <t>I47.2</t>
    </r>
    <r>
      <rPr>
        <rFont val="Times New Roman"/>
        <color theme="1"/>
        <sz val="9.0"/>
      </rPr>
      <t xml:space="preserve">, </t>
    </r>
    <r>
      <rPr>
        <rFont val="Times New Roman"/>
        <color theme="1"/>
        <sz val="9.0"/>
      </rPr>
      <t>I47.9</t>
    </r>
    <r>
      <rPr>
        <rFont val="Times New Roman"/>
        <color theme="1"/>
        <sz val="9.0"/>
      </rPr>
      <t xml:space="preserve">, </t>
    </r>
    <r>
      <rPr>
        <rFont val="Times New Roman"/>
        <color theme="1"/>
        <sz val="9.0"/>
      </rPr>
      <t>I48</t>
    </r>
    <r>
      <rPr>
        <rFont val="Times New Roman"/>
        <color theme="1"/>
        <sz val="9.0"/>
      </rPr>
      <t xml:space="preserve">, </t>
    </r>
    <r>
      <rPr>
        <rFont val="Times New Roman"/>
        <color theme="1"/>
        <sz val="9.0"/>
      </rPr>
      <t>I49.0</t>
    </r>
    <r>
      <rPr>
        <rFont val="Times New Roman"/>
        <color theme="1"/>
        <sz val="9.0"/>
      </rPr>
      <t xml:space="preserve">, </t>
    </r>
    <r>
      <rPr>
        <rFont val="Times New Roman"/>
        <color theme="1"/>
        <sz val="9.0"/>
      </rPr>
      <t>I49.5</t>
    </r>
    <r>
      <rPr>
        <rFont val="Times New Roman"/>
        <color theme="1"/>
        <sz val="9.0"/>
      </rPr>
      <t xml:space="preserve">, </t>
    </r>
    <r>
      <rPr>
        <rFont val="Times New Roman"/>
        <color theme="1"/>
        <sz val="9.0"/>
      </rPr>
      <t>Q22.5</t>
    </r>
    <r>
      <rPr>
        <rFont val="Times New Roman"/>
        <color theme="1"/>
        <sz val="9.0"/>
      </rPr>
      <t xml:space="preserve">, </t>
    </r>
    <r>
      <rPr>
        <rFont val="Times New Roman"/>
        <color theme="1"/>
        <sz val="9.0"/>
      </rPr>
      <t>Q24.6</t>
    </r>
  </si>
  <si>
    <t>пароксизмальные нарушения ритма и проводимости различного генеза, сопровождающиеся сердечной недостаточностью, гемодинамическими расстройствами и отсутствием эффекта от лечения лекарственными препаратами</t>
  </si>
  <si>
    <t>имплантация частотно-адаптированного двухкамерного кардиостимулятора</t>
  </si>
  <si>
    <t>46.</t>
  </si>
  <si>
    <t>Коронарная реваскуляризация миокарда с применением аортокоронарного шунтирования при ишемической болезни и различных формах сочетанной патологии</t>
  </si>
  <si>
    <t xml:space="preserve">I20, I21, I22, I24.0, </t>
  </si>
  <si>
    <t>ишемическая болезнь сердца со значительным проксимальным стенозированием главного ствола левой коронарной артерии, наличие 3 и более стенозов коронарных артерий в сочетании с патологией 1 или 2 клапанов сердца, аневризмой, дефектом межжелудочковой перегородки, нарушениями ритма и проводимости, другими полостными операциями</t>
  </si>
  <si>
    <t>аортокоронарное шунтирование у больных ишемической болезнью сердца в условиях искусственного кровоснабжения</t>
  </si>
  <si>
    <t>47.</t>
  </si>
  <si>
    <t>Эндоскопические и эндоваскулярные операции на органах грудной полости</t>
  </si>
  <si>
    <t>I27.0</t>
  </si>
  <si>
    <t>первичная легочная гипертензия</t>
  </si>
  <si>
    <t>атриосептостомия</t>
  </si>
  <si>
    <t>I37</t>
  </si>
  <si>
    <t>стеноз клапана легочной артерии</t>
  </si>
  <si>
    <t>баллонная ангиопластика</t>
  </si>
  <si>
    <t>Видеоторакоскопические операции на органах грудной полости</t>
  </si>
  <si>
    <t>J43</t>
  </si>
  <si>
    <t>эмфизема легкого</t>
  </si>
  <si>
    <t>видеоторакоскопическая резекция легких при осложненной эмфиземе</t>
  </si>
  <si>
    <t>48.</t>
  </si>
  <si>
    <t>Расширенные и реконструктивно-пластические операции на органах грудной полости</t>
  </si>
  <si>
    <t>пластика гигантских булл легкого</t>
  </si>
  <si>
    <t>49.</t>
  </si>
  <si>
    <t>Реконструктивные и декомпрессивные операции при травмах и заболеваниях позвоночника с резекцией позвонков, корригирующей вертебротомией с использованием протезов тел позвонков и межпозвонковых дисков, костного цемента и остеозамещающих материалов с применением погружных и наружных фиксирующих устройств</t>
  </si>
  <si>
    <r>
      <rPr>
        <rFont val="Times New Roman"/>
        <color theme="1"/>
        <sz val="9.0"/>
      </rPr>
      <t>B67</t>
    </r>
    <r>
      <rPr>
        <rFont val="Times New Roman"/>
        <color theme="1"/>
        <sz val="9.0"/>
      </rPr>
      <t xml:space="preserve">, </t>
    </r>
    <r>
      <rPr>
        <rFont val="Times New Roman"/>
        <color theme="1"/>
        <sz val="9.0"/>
      </rPr>
      <t>D16</t>
    </r>
    <r>
      <rPr>
        <rFont val="Times New Roman"/>
        <color theme="1"/>
        <sz val="9.0"/>
      </rPr>
      <t xml:space="preserve">, </t>
    </r>
    <r>
      <rPr>
        <rFont val="Times New Roman"/>
        <color theme="1"/>
        <sz val="9.0"/>
      </rPr>
      <t>D18</t>
    </r>
    <r>
      <rPr>
        <rFont val="Times New Roman"/>
        <color theme="1"/>
        <sz val="9.0"/>
      </rPr>
      <t xml:space="preserve">, </t>
    </r>
    <r>
      <rPr>
        <rFont val="Times New Roman"/>
        <color theme="1"/>
        <sz val="9.0"/>
      </rPr>
      <t>M88</t>
    </r>
  </si>
  <si>
    <t>деструкция и деформация (патологический перелом) позвонков вследствие их поражения доброкачественным новообразованием непосредственно или контактным путем в результате воздействия опухоли спинного мозга, спинномозговых нервов, конского хвоста и их оболочек</t>
  </si>
  <si>
    <t>восстановление высоты тела позвонка и его опорной функции путем введения костного цемента или биокомпозитных материалов под интраоперационной флюороскопией</t>
  </si>
  <si>
    <t>415</t>
  </si>
  <si>
    <r>
      <rPr>
        <rFont val="Times New Roman"/>
        <color theme="1"/>
        <sz val="9.0"/>
      </rPr>
      <t>M42</t>
    </r>
    <r>
      <rPr>
        <rFont val="Times New Roman"/>
        <color theme="1"/>
        <sz val="9.0"/>
      </rPr>
      <t xml:space="preserve">, </t>
    </r>
    <r>
      <rPr>
        <rFont val="Times New Roman"/>
        <color theme="1"/>
        <sz val="9.0"/>
      </rPr>
      <t>M43</t>
    </r>
    <r>
      <rPr>
        <rFont val="Times New Roman"/>
        <color theme="1"/>
        <sz val="9.0"/>
      </rPr>
      <t xml:space="preserve">, </t>
    </r>
    <r>
      <rPr>
        <rFont val="Times New Roman"/>
        <color theme="1"/>
        <sz val="9.0"/>
      </rPr>
      <t>M45</t>
    </r>
    <r>
      <rPr>
        <rFont val="Times New Roman"/>
        <color theme="1"/>
        <sz val="9.0"/>
      </rPr>
      <t xml:space="preserve">, </t>
    </r>
    <r>
      <rPr>
        <rFont val="Times New Roman"/>
        <color theme="1"/>
        <sz val="9.0"/>
      </rPr>
      <t>M46</t>
    </r>
    <r>
      <rPr>
        <rFont val="Times New Roman"/>
        <color theme="1"/>
        <sz val="9.0"/>
      </rPr>
      <t xml:space="preserve">, </t>
    </r>
    <r>
      <rPr>
        <rFont val="Times New Roman"/>
        <color theme="1"/>
        <sz val="9.0"/>
      </rPr>
      <t>M48</t>
    </r>
    <r>
      <rPr>
        <rFont val="Times New Roman"/>
        <color theme="1"/>
        <sz val="9.0"/>
      </rPr>
      <t xml:space="preserve">, </t>
    </r>
    <r>
      <rPr>
        <rFont val="Times New Roman"/>
        <color theme="1"/>
        <sz val="9.0"/>
      </rPr>
      <t>M50</t>
    </r>
    <r>
      <rPr>
        <rFont val="Times New Roman"/>
        <color theme="1"/>
        <sz val="9.0"/>
      </rPr>
      <t xml:space="preserve">, </t>
    </r>
    <r>
      <rPr>
        <rFont val="Times New Roman"/>
        <color theme="1"/>
        <sz val="9.0"/>
      </rPr>
      <t>M51</t>
    </r>
    <r>
      <rPr>
        <rFont val="Times New Roman"/>
        <color theme="1"/>
        <sz val="9.0"/>
      </rPr>
      <t xml:space="preserve">, </t>
    </r>
    <r>
      <rPr>
        <rFont val="Times New Roman"/>
        <color theme="1"/>
        <sz val="9.0"/>
      </rPr>
      <t>M53</t>
    </r>
    <r>
      <rPr>
        <rFont val="Times New Roman"/>
        <color theme="1"/>
        <sz val="9.0"/>
      </rPr>
      <t xml:space="preserve">, </t>
    </r>
    <r>
      <rPr>
        <rFont val="Times New Roman"/>
        <color theme="1"/>
        <sz val="9.0"/>
      </rPr>
      <t>M92</t>
    </r>
    <r>
      <rPr>
        <rFont val="Times New Roman"/>
        <color theme="1"/>
        <sz val="9.0"/>
      </rPr>
      <t xml:space="preserve">, </t>
    </r>
    <r>
      <rPr>
        <rFont val="Times New Roman"/>
        <color theme="1"/>
        <sz val="9.0"/>
      </rPr>
      <t>M93</t>
    </r>
    <r>
      <rPr>
        <rFont val="Times New Roman"/>
        <color theme="1"/>
        <sz val="9.0"/>
      </rPr>
      <t xml:space="preserve">, </t>
    </r>
    <r>
      <rPr>
        <rFont val="Times New Roman"/>
        <color theme="1"/>
        <sz val="9.0"/>
      </rPr>
      <t>M95</t>
    </r>
    <r>
      <rPr>
        <rFont val="Times New Roman"/>
        <color theme="1"/>
        <sz val="9.0"/>
      </rPr>
      <t xml:space="preserve">, </t>
    </r>
    <r>
      <rPr>
        <rFont val="Times New Roman"/>
        <color theme="1"/>
        <sz val="9.0"/>
      </rPr>
      <t>Q76.2</t>
    </r>
  </si>
  <si>
    <t>восстановление формы и функции межпозвонкового диска путем пункционной декомпрессивной нуклеопластики с обязательной интраоперационной флюороскопией</t>
  </si>
  <si>
    <t>416</t>
  </si>
  <si>
    <t>Пластика крупных суставов конечностей с восстановлением целостности внутрисуставных образований, замещением костно-хрящевых дефектов синтетическими и биологическими материалами</t>
  </si>
  <si>
    <r>
      <rPr>
        <rFont val="Times New Roman"/>
        <color theme="1"/>
        <sz val="9.0"/>
      </rPr>
      <t>M00</t>
    </r>
    <r>
      <rPr>
        <rFont val="Times New Roman"/>
        <color theme="1"/>
        <sz val="9.0"/>
      </rPr>
      <t xml:space="preserve">, </t>
    </r>
    <r>
      <rPr>
        <rFont val="Times New Roman"/>
        <color theme="1"/>
        <sz val="9.0"/>
      </rPr>
      <t>M01</t>
    </r>
    <r>
      <rPr>
        <rFont val="Times New Roman"/>
        <color theme="1"/>
        <sz val="9.0"/>
      </rPr>
      <t xml:space="preserve">, </t>
    </r>
    <r>
      <rPr>
        <rFont val="Times New Roman"/>
        <color theme="1"/>
        <sz val="9.0"/>
      </rPr>
      <t>M03.0</t>
    </r>
    <r>
      <rPr>
        <rFont val="Times New Roman"/>
        <color theme="1"/>
        <sz val="9.0"/>
      </rPr>
      <t xml:space="preserve">, </t>
    </r>
    <r>
      <rPr>
        <rFont val="Times New Roman"/>
        <color theme="1"/>
        <sz val="9.0"/>
      </rPr>
      <t>M12.5</t>
    </r>
    <r>
      <rPr>
        <rFont val="Times New Roman"/>
        <color theme="1"/>
        <sz val="9.0"/>
      </rPr>
      <t xml:space="preserve">, </t>
    </r>
    <r>
      <rPr>
        <rFont val="Times New Roman"/>
        <color theme="1"/>
        <sz val="9.0"/>
      </rPr>
      <t>M17</t>
    </r>
  </si>
  <si>
    <t>выраженное нарушение функции крупного сустава конечности любой этиологии</t>
  </si>
  <si>
    <t>артродез крупных суставов конечностей с различными видами фиксации и остеосинтеза</t>
  </si>
  <si>
    <t>418</t>
  </si>
  <si>
    <t>Реконструктивно-пластические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 а также замещением мягкотканных и костных хрящевых дефектов синтетическими и биологическими материалами</t>
  </si>
  <si>
    <r>
      <rPr>
        <rFont val="Times New Roman"/>
        <color theme="1"/>
        <sz val="9.0"/>
      </rPr>
      <t>M24.6</t>
    </r>
    <r>
      <rPr>
        <rFont val="Times New Roman"/>
        <color theme="1"/>
        <sz val="9.0"/>
      </rPr>
      <t xml:space="preserve">, </t>
    </r>
    <r>
      <rPr>
        <rFont val="Times New Roman"/>
        <color theme="1"/>
        <sz val="9.0"/>
      </rPr>
      <t>Z98.1</t>
    </r>
    <r>
      <rPr>
        <rFont val="Times New Roman"/>
        <color theme="1"/>
        <sz val="9.0"/>
      </rPr>
      <t xml:space="preserve">, </t>
    </r>
    <r>
      <rPr>
        <rFont val="Times New Roman"/>
        <color theme="1"/>
        <sz val="9.0"/>
      </rPr>
      <t>G80.1</t>
    </r>
    <r>
      <rPr>
        <rFont val="Times New Roman"/>
        <color theme="1"/>
        <sz val="9.0"/>
      </rPr>
      <t xml:space="preserve">, </t>
    </r>
    <r>
      <rPr>
        <rFont val="Times New Roman"/>
        <color theme="1"/>
        <sz val="9.0"/>
      </rPr>
      <t>G80.2</t>
    </r>
    <r>
      <rPr>
        <rFont val="Times New Roman"/>
        <color theme="1"/>
        <sz val="9.0"/>
      </rPr>
      <t xml:space="preserve">, </t>
    </r>
    <r>
      <rPr>
        <rFont val="Times New Roman"/>
        <color theme="1"/>
        <sz val="9.0"/>
      </rPr>
      <t>M21.0</t>
    </r>
    <r>
      <rPr>
        <rFont val="Times New Roman"/>
        <color theme="1"/>
        <sz val="9.0"/>
      </rPr>
      <t xml:space="preserve">, </t>
    </r>
    <r>
      <rPr>
        <rFont val="Times New Roman"/>
        <color theme="1"/>
        <sz val="9.0"/>
      </rPr>
      <t>M21.2</t>
    </r>
    <r>
      <rPr>
        <rFont val="Times New Roman"/>
        <color theme="1"/>
        <sz val="9.0"/>
      </rPr>
      <t xml:space="preserve">, </t>
    </r>
    <r>
      <rPr>
        <rFont val="Times New Roman"/>
        <color theme="1"/>
        <sz val="9.0"/>
      </rPr>
      <t>M21.4</t>
    </r>
    <r>
      <rPr>
        <rFont val="Times New Roman"/>
        <color theme="1"/>
        <sz val="9.0"/>
      </rPr>
      <t xml:space="preserve">, </t>
    </r>
    <r>
      <rPr>
        <rFont val="Times New Roman"/>
        <color theme="1"/>
        <sz val="9.0"/>
      </rPr>
      <t>M21.5</t>
    </r>
    <r>
      <rPr>
        <rFont val="Times New Roman"/>
        <color theme="1"/>
        <sz val="9.0"/>
      </rPr>
      <t xml:space="preserve">, </t>
    </r>
    <r>
      <rPr>
        <rFont val="Times New Roman"/>
        <color theme="1"/>
        <sz val="9.0"/>
      </rPr>
      <t>M21.9</t>
    </r>
    <r>
      <rPr>
        <rFont val="Times New Roman"/>
        <color theme="1"/>
        <sz val="9.0"/>
      </rPr>
      <t xml:space="preserve">, </t>
    </r>
    <r>
      <rPr>
        <rFont val="Times New Roman"/>
        <color theme="1"/>
        <sz val="9.0"/>
      </rPr>
      <t>Q68.1</t>
    </r>
    <r>
      <rPr>
        <rFont val="Times New Roman"/>
        <color theme="1"/>
        <sz val="9.0"/>
      </rPr>
      <t xml:space="preserve">, </t>
    </r>
    <r>
      <rPr>
        <rFont val="Times New Roman"/>
        <color theme="1"/>
        <sz val="9.0"/>
      </rPr>
      <t>Q72.5</t>
    </r>
    <r>
      <rPr>
        <rFont val="Times New Roman"/>
        <color theme="1"/>
        <sz val="9.0"/>
      </rPr>
      <t xml:space="preserve">, </t>
    </r>
    <r>
      <rPr>
        <rFont val="Times New Roman"/>
        <color theme="1"/>
        <sz val="9.0"/>
      </rPr>
      <t>Q72.6</t>
    </r>
    <r>
      <rPr>
        <rFont val="Times New Roman"/>
        <color theme="1"/>
        <sz val="9.0"/>
      </rPr>
      <t xml:space="preserve">, </t>
    </r>
    <r>
      <rPr>
        <rFont val="Times New Roman"/>
        <color theme="1"/>
        <sz val="9.0"/>
      </rPr>
      <t>Q72.8</t>
    </r>
    <r>
      <rPr>
        <rFont val="Times New Roman"/>
        <color theme="1"/>
        <sz val="9.0"/>
      </rPr>
      <t xml:space="preserve">, </t>
    </r>
    <r>
      <rPr>
        <rFont val="Times New Roman"/>
        <color theme="1"/>
        <sz val="9.0"/>
      </rPr>
      <t>Q72.9</t>
    </r>
    <r>
      <rPr>
        <rFont val="Times New Roman"/>
        <color theme="1"/>
        <sz val="9.0"/>
      </rPr>
      <t xml:space="preserve">, </t>
    </r>
    <r>
      <rPr>
        <rFont val="Times New Roman"/>
        <color theme="1"/>
        <sz val="9.0"/>
      </rPr>
      <t>Q74.2</t>
    </r>
    <r>
      <rPr>
        <rFont val="Times New Roman"/>
        <color theme="1"/>
        <sz val="9.0"/>
      </rPr>
      <t xml:space="preserve">, </t>
    </r>
    <r>
      <rPr>
        <rFont val="Times New Roman"/>
        <color theme="1"/>
        <sz val="9.0"/>
      </rPr>
      <t>Q74.3</t>
    </r>
    <r>
      <rPr>
        <rFont val="Times New Roman"/>
        <color theme="1"/>
        <sz val="9.0"/>
      </rPr>
      <t xml:space="preserve">, </t>
    </r>
    <r>
      <rPr>
        <rFont val="Times New Roman"/>
        <color theme="1"/>
        <sz val="9.0"/>
      </rPr>
      <t>Q74.8</t>
    </r>
    <r>
      <rPr>
        <rFont val="Times New Roman"/>
        <color theme="1"/>
        <sz val="9.0"/>
      </rPr>
      <t xml:space="preserve">, </t>
    </r>
    <r>
      <rPr>
        <rFont val="Times New Roman"/>
        <color theme="1"/>
        <sz val="9.0"/>
      </rPr>
      <t>Q77.7</t>
    </r>
    <r>
      <rPr>
        <rFont val="Times New Roman"/>
        <color theme="1"/>
        <sz val="9.0"/>
      </rPr>
      <t xml:space="preserve">, </t>
    </r>
    <r>
      <rPr>
        <rFont val="Times New Roman"/>
        <color theme="1"/>
        <sz val="9.0"/>
      </rPr>
      <t>Q87.3</t>
    </r>
    <r>
      <rPr>
        <rFont val="Times New Roman"/>
        <color theme="1"/>
        <sz val="9.0"/>
      </rPr>
      <t xml:space="preserve">, </t>
    </r>
    <r>
      <rPr>
        <rFont val="Times New Roman"/>
        <color theme="1"/>
        <sz val="9.0"/>
      </rPr>
      <t>G11.4</t>
    </r>
    <r>
      <rPr>
        <rFont val="Times New Roman"/>
        <color theme="1"/>
        <sz val="9.0"/>
      </rPr>
      <t xml:space="preserve">, </t>
    </r>
    <r>
      <rPr>
        <rFont val="Times New Roman"/>
        <color theme="1"/>
        <sz val="9.0"/>
      </rPr>
      <t>G12.1</t>
    </r>
    <r>
      <rPr>
        <rFont val="Times New Roman"/>
        <color theme="1"/>
        <sz val="9.0"/>
      </rPr>
      <t xml:space="preserve">, </t>
    </r>
    <r>
      <rPr>
        <rFont val="Times New Roman"/>
        <color theme="1"/>
        <sz val="9.0"/>
      </rPr>
      <t>G80.9</t>
    </r>
    <r>
      <rPr>
        <rFont val="Times New Roman"/>
        <color theme="1"/>
        <sz val="9.0"/>
      </rPr>
      <t xml:space="preserve">, </t>
    </r>
    <r>
      <rPr>
        <rFont val="Times New Roman"/>
        <color theme="1"/>
        <sz val="9.0"/>
      </rPr>
      <t>S44</t>
    </r>
    <r>
      <rPr>
        <rFont val="Times New Roman"/>
        <color theme="1"/>
        <sz val="9.0"/>
      </rPr>
      <t xml:space="preserve">, </t>
    </r>
    <r>
      <rPr>
        <rFont val="Times New Roman"/>
        <color theme="1"/>
        <sz val="9.0"/>
      </rPr>
      <t>S45</t>
    </r>
    <r>
      <rPr>
        <rFont val="Times New Roman"/>
        <color theme="1"/>
        <sz val="9.0"/>
      </rPr>
      <t xml:space="preserve">, </t>
    </r>
    <r>
      <rPr>
        <rFont val="Times New Roman"/>
        <color theme="1"/>
        <sz val="9.0"/>
      </rPr>
      <t>S46</t>
    </r>
    <r>
      <rPr>
        <rFont val="Times New Roman"/>
        <color theme="1"/>
        <sz val="9.0"/>
      </rPr>
      <t xml:space="preserve">, </t>
    </r>
    <r>
      <rPr>
        <rFont val="Times New Roman"/>
        <color theme="1"/>
        <sz val="9.0"/>
      </rPr>
      <t>S50</t>
    </r>
    <r>
      <rPr>
        <rFont val="Times New Roman"/>
        <color theme="1"/>
        <sz val="9.0"/>
      </rPr>
      <t xml:space="preserve">, </t>
    </r>
    <r>
      <rPr>
        <rFont val="Times New Roman"/>
        <color theme="1"/>
        <sz val="9.0"/>
      </rPr>
      <t>M19.1</t>
    </r>
    <r>
      <rPr>
        <rFont val="Times New Roman"/>
        <color theme="1"/>
        <sz val="9.0"/>
      </rPr>
      <t xml:space="preserve">, </t>
    </r>
    <r>
      <rPr>
        <rFont val="Times New Roman"/>
        <color theme="1"/>
        <sz val="9.0"/>
      </rPr>
      <t>M20.1</t>
    </r>
    <r>
      <rPr>
        <rFont val="Times New Roman"/>
        <color theme="1"/>
        <sz val="9.0"/>
      </rPr>
      <t xml:space="preserve">, </t>
    </r>
    <r>
      <rPr>
        <rFont val="Times New Roman"/>
        <color theme="1"/>
        <sz val="9.0"/>
      </rPr>
      <t>M20.5</t>
    </r>
    <r>
      <rPr>
        <rFont val="Times New Roman"/>
        <color theme="1"/>
        <sz val="9.0"/>
      </rPr>
      <t xml:space="preserve">, </t>
    </r>
    <r>
      <rPr>
        <rFont val="Times New Roman"/>
        <color theme="1"/>
        <sz val="9.0"/>
      </rPr>
      <t>Q05.9</t>
    </r>
    <r>
      <rPr>
        <rFont val="Times New Roman"/>
        <color theme="1"/>
        <sz val="9.0"/>
      </rPr>
      <t xml:space="preserve">, </t>
    </r>
    <r>
      <rPr>
        <rFont val="Times New Roman"/>
        <color theme="1"/>
        <sz val="9.0"/>
      </rPr>
      <t>Q66.0</t>
    </r>
    <r>
      <rPr>
        <rFont val="Times New Roman"/>
        <color theme="1"/>
        <sz val="9.0"/>
      </rPr>
      <t xml:space="preserve">, </t>
    </r>
    <r>
      <rPr>
        <rFont val="Times New Roman"/>
        <color theme="1"/>
        <sz val="9.0"/>
      </rPr>
      <t>Q66.5</t>
    </r>
    <r>
      <rPr>
        <rFont val="Times New Roman"/>
        <color theme="1"/>
        <sz val="9.0"/>
      </rPr>
      <t xml:space="preserve">, </t>
    </r>
    <r>
      <rPr>
        <rFont val="Times New Roman"/>
        <color theme="1"/>
        <sz val="9.0"/>
      </rPr>
      <t>Q66.8</t>
    </r>
    <r>
      <rPr>
        <rFont val="Times New Roman"/>
        <color theme="1"/>
        <sz val="9.0"/>
      </rPr>
      <t xml:space="preserve">, </t>
    </r>
    <r>
      <rPr>
        <rFont val="Times New Roman"/>
        <color theme="1"/>
        <sz val="9.0"/>
      </rPr>
      <t>Q68.2</t>
    </r>
  </si>
  <si>
    <t>врожденные и приобретенные дефекты и деформации стопы и кисти, предплечья различной этиологии у взрослых. Любой этиологии деформации стопы и кисти у детей</t>
  </si>
  <si>
    <t>артролиз и артродез суставов кисти с различными видами чрескостного, накостного и интрамедуллярного остеосинтеза</t>
  </si>
  <si>
    <t>419</t>
  </si>
  <si>
    <t>реконструктивно-пластическое хирургическое вмешательство на костях стоп с использованием ауто- и аллотрансплантатов, имплантатов, остеозамещающих материалов, металлоконструкций</t>
  </si>
  <si>
    <t>420</t>
  </si>
  <si>
    <t>Реконструктивно-пластические операции на костях таза, верхних и нижних конечностях с использованием погружных или наружных фиксирующих устройств, синтетических и биологических остеозамещающих материалов, компьютерной навигации</t>
  </si>
  <si>
    <r>
      <rPr>
        <rFont val="Times New Roman"/>
        <color theme="1"/>
        <sz val="9.0"/>
      </rPr>
      <t>S70.7</t>
    </r>
    <r>
      <rPr>
        <rFont val="Times New Roman"/>
        <color theme="1"/>
        <sz val="9.0"/>
      </rPr>
      <t xml:space="preserve">, </t>
    </r>
    <r>
      <rPr>
        <rFont val="Times New Roman"/>
        <color theme="1"/>
        <sz val="9.0"/>
      </rPr>
      <t>S70.9</t>
    </r>
    <r>
      <rPr>
        <rFont val="Times New Roman"/>
        <color theme="1"/>
        <sz val="9.0"/>
      </rPr>
      <t xml:space="preserve">, </t>
    </r>
    <r>
      <rPr>
        <rFont val="Times New Roman"/>
        <color theme="1"/>
        <sz val="9.0"/>
      </rPr>
      <t>S71</t>
    </r>
    <r>
      <rPr>
        <rFont val="Times New Roman"/>
        <color theme="1"/>
        <sz val="9.0"/>
      </rPr>
      <t xml:space="preserve">, </t>
    </r>
    <r>
      <rPr>
        <rFont val="Times New Roman"/>
        <color theme="1"/>
        <sz val="9.0"/>
      </rPr>
      <t>S72</t>
    </r>
    <r>
      <rPr>
        <rFont val="Times New Roman"/>
        <color theme="1"/>
        <sz val="9.0"/>
      </rPr>
      <t xml:space="preserve">, </t>
    </r>
    <r>
      <rPr>
        <rFont val="Times New Roman"/>
        <color theme="1"/>
        <sz val="9.0"/>
      </rPr>
      <t>S77</t>
    </r>
    <r>
      <rPr>
        <rFont val="Times New Roman"/>
        <color theme="1"/>
        <sz val="9.0"/>
      </rPr>
      <t xml:space="preserve">, </t>
    </r>
    <r>
      <rPr>
        <rFont val="Times New Roman"/>
        <color theme="1"/>
        <sz val="9.0"/>
      </rPr>
      <t>S79</t>
    </r>
    <r>
      <rPr>
        <rFont val="Times New Roman"/>
        <color theme="1"/>
        <sz val="9.0"/>
      </rPr>
      <t xml:space="preserve">, </t>
    </r>
    <r>
      <rPr>
        <rFont val="Times New Roman"/>
        <color theme="1"/>
        <sz val="9.0"/>
      </rPr>
      <t>S42</t>
    </r>
    <r>
      <rPr>
        <rFont val="Times New Roman"/>
        <color theme="1"/>
        <sz val="9.0"/>
      </rPr>
      <t xml:space="preserve">, </t>
    </r>
    <r>
      <rPr>
        <rFont val="Times New Roman"/>
        <color theme="1"/>
        <sz val="9.0"/>
      </rPr>
      <t>S43</t>
    </r>
    <r>
      <rPr>
        <rFont val="Times New Roman"/>
        <color theme="1"/>
        <sz val="9.0"/>
      </rPr>
      <t xml:space="preserve">, </t>
    </r>
    <r>
      <rPr>
        <rFont val="Times New Roman"/>
        <color theme="1"/>
        <sz val="9.0"/>
      </rPr>
      <t>S47</t>
    </r>
    <r>
      <rPr>
        <rFont val="Times New Roman"/>
        <color theme="1"/>
        <sz val="9.0"/>
      </rPr>
      <t xml:space="preserve">, </t>
    </r>
    <r>
      <rPr>
        <rFont val="Times New Roman"/>
        <color theme="1"/>
        <sz val="9.0"/>
      </rPr>
      <t>S49</t>
    </r>
    <r>
      <rPr>
        <rFont val="Times New Roman"/>
        <color theme="1"/>
        <sz val="9.0"/>
      </rPr>
      <t xml:space="preserve">, </t>
    </r>
    <r>
      <rPr>
        <rFont val="Times New Roman"/>
        <color theme="1"/>
        <sz val="9.0"/>
      </rPr>
      <t>S50</t>
    </r>
    <r>
      <rPr>
        <rFont val="Times New Roman"/>
        <color theme="1"/>
        <sz val="9.0"/>
      </rPr>
      <t xml:space="preserve">, </t>
    </r>
    <r>
      <rPr>
        <rFont val="Times New Roman"/>
        <color theme="1"/>
        <sz val="9.0"/>
      </rPr>
      <t>M99.9</t>
    </r>
    <r>
      <rPr>
        <rFont val="Times New Roman"/>
        <color theme="1"/>
        <sz val="9.0"/>
      </rPr>
      <t xml:space="preserve">, </t>
    </r>
    <r>
      <rPr>
        <rFont val="Times New Roman"/>
        <color theme="1"/>
        <sz val="9.0"/>
      </rPr>
      <t>M21.6</t>
    </r>
    <r>
      <rPr>
        <rFont val="Times New Roman"/>
        <color theme="1"/>
        <sz val="9.0"/>
      </rPr>
      <t xml:space="preserve">, </t>
    </r>
    <r>
      <rPr>
        <rFont val="Times New Roman"/>
        <color theme="1"/>
        <sz val="9.0"/>
      </rPr>
      <t>M95.1</t>
    </r>
    <r>
      <rPr>
        <rFont val="Times New Roman"/>
        <color theme="1"/>
        <sz val="9.0"/>
      </rPr>
      <t xml:space="preserve">, </t>
    </r>
    <r>
      <rPr>
        <rFont val="Times New Roman"/>
        <color theme="1"/>
        <sz val="9.0"/>
      </rPr>
      <t>M21.8</t>
    </r>
    <r>
      <rPr>
        <rFont val="Times New Roman"/>
        <color theme="1"/>
        <sz val="9.0"/>
      </rPr>
      <t xml:space="preserve">, </t>
    </r>
    <r>
      <rPr>
        <rFont val="Times New Roman"/>
        <color theme="1"/>
        <sz val="9.0"/>
      </rPr>
      <t>M21.9</t>
    </r>
    <r>
      <rPr>
        <rFont val="Times New Roman"/>
        <color theme="1"/>
        <sz val="9.0"/>
      </rPr>
      <t xml:space="preserve">, </t>
    </r>
    <r>
      <rPr>
        <rFont val="Times New Roman"/>
        <color theme="1"/>
        <sz val="9.0"/>
      </rPr>
      <t>Q66</t>
    </r>
    <r>
      <rPr>
        <rFont val="Times New Roman"/>
        <color theme="1"/>
        <sz val="9.0"/>
      </rPr>
      <t xml:space="preserve">, </t>
    </r>
    <r>
      <rPr>
        <rFont val="Times New Roman"/>
        <color theme="1"/>
        <sz val="9.0"/>
      </rPr>
      <t>Q78</t>
    </r>
    <r>
      <rPr>
        <rFont val="Times New Roman"/>
        <color theme="1"/>
        <sz val="9.0"/>
      </rPr>
      <t xml:space="preserve">, </t>
    </r>
    <r>
      <rPr>
        <rFont val="Times New Roman"/>
        <color theme="1"/>
        <sz val="9.0"/>
      </rPr>
      <t>M86</t>
    </r>
    <r>
      <rPr>
        <rFont val="Times New Roman"/>
        <color theme="1"/>
        <sz val="9.0"/>
      </rPr>
      <t xml:space="preserve">, </t>
    </r>
    <r>
      <rPr>
        <rFont val="Times New Roman"/>
        <color theme="1"/>
        <sz val="9.0"/>
      </rPr>
      <t>G11.4</t>
    </r>
    <r>
      <rPr>
        <rFont val="Times New Roman"/>
        <color theme="1"/>
        <sz val="9.0"/>
      </rPr>
      <t xml:space="preserve">, </t>
    </r>
    <r>
      <rPr>
        <rFont val="Times New Roman"/>
        <color theme="1"/>
        <sz val="9.0"/>
      </rPr>
      <t>G12.1</t>
    </r>
    <r>
      <rPr>
        <rFont val="Times New Roman"/>
        <color theme="1"/>
        <sz val="9.0"/>
      </rPr>
      <t xml:space="preserve">, </t>
    </r>
    <r>
      <rPr>
        <rFont val="Times New Roman"/>
        <color theme="1"/>
        <sz val="9.0"/>
      </rPr>
      <t>G80.9</t>
    </r>
    <r>
      <rPr>
        <rFont val="Times New Roman"/>
        <color theme="1"/>
        <sz val="9.0"/>
      </rPr>
      <t xml:space="preserve">, </t>
    </r>
    <r>
      <rPr>
        <rFont val="Times New Roman"/>
        <color theme="1"/>
        <sz val="9.0"/>
      </rPr>
      <t>G80.1</t>
    </r>
    <r>
      <rPr>
        <rFont val="Times New Roman"/>
        <color theme="1"/>
        <sz val="9.0"/>
      </rPr>
      <t xml:space="preserve">, </t>
    </r>
    <r>
      <rPr>
        <rFont val="Times New Roman"/>
        <color theme="1"/>
        <sz val="9.0"/>
      </rPr>
      <t>G80.2</t>
    </r>
  </si>
  <si>
    <t>любой этиологии деформации таза, костей верхних и нижних конечностей (угловая деформация не менее 20 градусов, смещение по периферии не менее 20 мм) любой локализации, в том числе многоуровневые и сопровождающиеся укорочением конечности (не менее 30 мм), стойкими контрактурами суставов. Любой этиологии дефекты костей таза, верхних и нижних конечностей (не менее 20 мм) любой локализации, в том числе сопровождающиеся укорочением конечности (не менее 30 мм), стойкими контрактурами суставов. Деформации костей таза, бедренной кости у детей со спастическим синдромом</t>
  </si>
  <si>
    <t>чрескостный остеосинтез с использованием метода цифрового анализа</t>
  </si>
  <si>
    <t>421</t>
  </si>
  <si>
    <t>чрескостный остеосинтез методом компоновок аппаратов с использованием модульной трансформации</t>
  </si>
  <si>
    <t>422</t>
  </si>
  <si>
    <t>корригирующие остеотомии костей верхних и нижних конечностей</t>
  </si>
  <si>
    <t>423</t>
  </si>
  <si>
    <t>комбинированное и последовательное использование чрескостного и блокируемого интрамедуллярного или накостного остеосинтеза</t>
  </si>
  <si>
    <t>424</t>
  </si>
  <si>
    <r>
      <rPr>
        <rFont val="Times New Roman"/>
        <color theme="1"/>
        <sz val="9.0"/>
      </rPr>
      <t>M25.3</t>
    </r>
    <r>
      <rPr>
        <rFont val="Times New Roman"/>
        <color theme="1"/>
        <sz val="9.0"/>
      </rPr>
      <t xml:space="preserve">, </t>
    </r>
    <r>
      <rPr>
        <rFont val="Times New Roman"/>
        <color theme="1"/>
        <sz val="9.0"/>
      </rPr>
      <t>M91</t>
    </r>
    <r>
      <rPr>
        <rFont val="Times New Roman"/>
        <color theme="1"/>
        <sz val="9.0"/>
      </rPr>
      <t xml:space="preserve">, </t>
    </r>
    <r>
      <rPr>
        <rFont val="Times New Roman"/>
        <color theme="1"/>
        <sz val="9.0"/>
      </rPr>
      <t>M95.8</t>
    </r>
    <r>
      <rPr>
        <rFont val="Times New Roman"/>
        <color theme="1"/>
        <sz val="9.0"/>
      </rPr>
      <t xml:space="preserve">, </t>
    </r>
    <r>
      <rPr>
        <rFont val="Times New Roman"/>
        <color theme="1"/>
        <sz val="9.0"/>
      </rPr>
      <t>Q65.0</t>
    </r>
    <r>
      <rPr>
        <rFont val="Times New Roman"/>
        <color theme="1"/>
        <sz val="9.0"/>
      </rPr>
      <t xml:space="preserve">, </t>
    </r>
    <r>
      <rPr>
        <rFont val="Times New Roman"/>
        <color theme="1"/>
        <sz val="9.0"/>
      </rPr>
      <t>Q65.1</t>
    </r>
    <r>
      <rPr>
        <rFont val="Times New Roman"/>
        <color theme="1"/>
        <sz val="9.0"/>
      </rPr>
      <t xml:space="preserve">, </t>
    </r>
    <r>
      <rPr>
        <rFont val="Times New Roman"/>
        <color theme="1"/>
        <sz val="9.0"/>
      </rPr>
      <t>Q65.3</t>
    </r>
    <r>
      <rPr>
        <rFont val="Times New Roman"/>
        <color theme="1"/>
        <sz val="9.0"/>
      </rPr>
      <t xml:space="preserve">, </t>
    </r>
    <r>
      <rPr>
        <rFont val="Times New Roman"/>
        <color theme="1"/>
        <sz val="9.0"/>
      </rPr>
      <t>Q65.4</t>
    </r>
    <r>
      <rPr>
        <rFont val="Times New Roman"/>
        <color theme="1"/>
        <sz val="9.0"/>
      </rPr>
      <t xml:space="preserve">, </t>
    </r>
    <r>
      <rPr>
        <rFont val="Times New Roman"/>
        <color theme="1"/>
        <sz val="9.0"/>
      </rPr>
      <t>Q65.8</t>
    </r>
    <r>
      <rPr>
        <rFont val="Times New Roman"/>
        <color theme="1"/>
        <sz val="9.0"/>
      </rPr>
      <t xml:space="preserve">, </t>
    </r>
    <r>
      <rPr>
        <rFont val="Times New Roman"/>
        <color theme="1"/>
        <sz val="9.0"/>
      </rPr>
      <t>M16.2</t>
    </r>
    <r>
      <rPr>
        <rFont val="Times New Roman"/>
        <color theme="1"/>
        <sz val="9.0"/>
      </rPr>
      <t xml:space="preserve">, </t>
    </r>
    <r>
      <rPr>
        <rFont val="Times New Roman"/>
        <color theme="1"/>
        <sz val="9.0"/>
      </rPr>
      <t>M16.3</t>
    </r>
    <r>
      <rPr>
        <rFont val="Times New Roman"/>
        <color theme="1"/>
        <sz val="9.0"/>
      </rPr>
      <t xml:space="preserve">, </t>
    </r>
    <r>
      <rPr>
        <rFont val="Times New Roman"/>
        <color theme="1"/>
        <sz val="9.0"/>
      </rPr>
      <t>M92</t>
    </r>
  </si>
  <si>
    <t>дисплазии, аномалии развития, последствия травм крупных суставов</t>
  </si>
  <si>
    <t>реконструкция проксимального, дистального отдела бедренной, большеберцовой костей при пороках развития, приобретенных деформациях, требующих корригирующей остеотомии, с остеосинтезом погружными имплантатами</t>
  </si>
  <si>
    <t>425</t>
  </si>
  <si>
    <t>создание оптимальных взаимоотношений в суставе путем выполнения различных вариантов остеотомий бедренной и большеберцовой костей с изменением их пространственного положения и фиксацией имплантатами или аппаратами внешней фиксации</t>
  </si>
  <si>
    <t>426</t>
  </si>
  <si>
    <t>M24.6</t>
  </si>
  <si>
    <t>анкилоз крупного сустава в порочном положении</t>
  </si>
  <si>
    <t>корригирующие остеотомии с фиксацией имплантатами или аппаратами внешней фиксации</t>
  </si>
  <si>
    <t>427</t>
  </si>
  <si>
    <t>50.</t>
  </si>
  <si>
    <r>
      <rPr>
        <rFont val="Times New Roman"/>
        <color theme="1"/>
        <sz val="9.0"/>
      </rPr>
      <t>A18.0</t>
    </r>
    <r>
      <rPr>
        <rFont val="Times New Roman"/>
        <color theme="1"/>
        <sz val="9.0"/>
      </rPr>
      <t xml:space="preserve">, </t>
    </r>
    <r>
      <rPr>
        <rFont val="Times New Roman"/>
        <color theme="1"/>
        <sz val="9.0"/>
      </rPr>
      <t>S12.0</t>
    </r>
    <r>
      <rPr>
        <rFont val="Times New Roman"/>
        <color theme="1"/>
        <sz val="9.0"/>
      </rPr>
      <t xml:space="preserve">, </t>
    </r>
    <r>
      <rPr>
        <rFont val="Times New Roman"/>
        <color theme="1"/>
        <sz val="9.0"/>
      </rPr>
      <t>S12.1</t>
    </r>
    <r>
      <rPr>
        <rFont val="Times New Roman"/>
        <color theme="1"/>
        <sz val="9.0"/>
      </rPr>
      <t xml:space="preserve">, </t>
    </r>
    <r>
      <rPr>
        <rFont val="Times New Roman"/>
        <color theme="1"/>
        <sz val="9.0"/>
      </rPr>
      <t>S13</t>
    </r>
    <r>
      <rPr>
        <rFont val="Times New Roman"/>
        <color theme="1"/>
        <sz val="9.0"/>
      </rPr>
      <t xml:space="preserve">, </t>
    </r>
    <r>
      <rPr>
        <rFont val="Times New Roman"/>
        <color theme="1"/>
        <sz val="9.0"/>
      </rPr>
      <t>S14</t>
    </r>
    <r>
      <rPr>
        <rFont val="Times New Roman"/>
        <color theme="1"/>
        <sz val="9.0"/>
      </rPr>
      <t xml:space="preserve">, </t>
    </r>
    <r>
      <rPr>
        <rFont val="Times New Roman"/>
        <color theme="1"/>
        <sz val="9.0"/>
      </rPr>
      <t>S19</t>
    </r>
    <r>
      <rPr>
        <rFont val="Times New Roman"/>
        <color theme="1"/>
        <sz val="9.0"/>
      </rPr>
      <t xml:space="preserve">, </t>
    </r>
    <r>
      <rPr>
        <rFont val="Times New Roman"/>
        <color theme="1"/>
        <sz val="9.0"/>
      </rPr>
      <t>S22.0</t>
    </r>
    <r>
      <rPr>
        <rFont val="Times New Roman"/>
        <color theme="1"/>
        <sz val="9.0"/>
      </rPr>
      <t xml:space="preserve">, </t>
    </r>
    <r>
      <rPr>
        <rFont val="Times New Roman"/>
        <color theme="1"/>
        <sz val="9.0"/>
      </rPr>
      <t>S22.1</t>
    </r>
    <r>
      <rPr>
        <rFont val="Times New Roman"/>
        <color theme="1"/>
        <sz val="9.0"/>
      </rPr>
      <t xml:space="preserve">, </t>
    </r>
    <r>
      <rPr>
        <rFont val="Times New Roman"/>
        <color theme="1"/>
        <sz val="9.0"/>
      </rPr>
      <t>S23</t>
    </r>
    <r>
      <rPr>
        <rFont val="Times New Roman"/>
        <color theme="1"/>
        <sz val="9.0"/>
      </rPr>
      <t xml:space="preserve">, </t>
    </r>
    <r>
      <rPr>
        <rFont val="Times New Roman"/>
        <color theme="1"/>
        <sz val="9.0"/>
      </rPr>
      <t>S24</t>
    </r>
    <r>
      <rPr>
        <rFont val="Times New Roman"/>
        <color theme="1"/>
        <sz val="9.0"/>
      </rPr>
      <t xml:space="preserve">, </t>
    </r>
    <r>
      <rPr>
        <rFont val="Times New Roman"/>
        <color theme="1"/>
        <sz val="9.0"/>
      </rPr>
      <t>S32.0</t>
    </r>
    <r>
      <rPr>
        <rFont val="Times New Roman"/>
        <color theme="1"/>
        <sz val="9.0"/>
      </rPr>
      <t xml:space="preserve">, </t>
    </r>
    <r>
      <rPr>
        <rFont val="Times New Roman"/>
        <color theme="1"/>
        <sz val="9.0"/>
      </rPr>
      <t>S32.1</t>
    </r>
    <r>
      <rPr>
        <rFont val="Times New Roman"/>
        <color theme="1"/>
        <sz val="9.0"/>
      </rPr>
      <t xml:space="preserve">, </t>
    </r>
    <r>
      <rPr>
        <rFont val="Times New Roman"/>
        <color theme="1"/>
        <sz val="9.0"/>
      </rPr>
      <t>S33</t>
    </r>
    <r>
      <rPr>
        <rFont val="Times New Roman"/>
        <color theme="1"/>
        <sz val="9.0"/>
      </rPr>
      <t xml:space="preserve">, </t>
    </r>
    <r>
      <rPr>
        <rFont val="Times New Roman"/>
        <color theme="1"/>
        <sz val="9.0"/>
      </rPr>
      <t>S34</t>
    </r>
    <r>
      <rPr>
        <rFont val="Times New Roman"/>
        <color theme="1"/>
        <sz val="9.0"/>
      </rPr>
      <t xml:space="preserve">, </t>
    </r>
    <r>
      <rPr>
        <rFont val="Times New Roman"/>
        <color theme="1"/>
        <sz val="9.0"/>
      </rPr>
      <t>T08</t>
    </r>
    <r>
      <rPr>
        <rFont val="Times New Roman"/>
        <color theme="1"/>
        <sz val="9.0"/>
      </rPr>
      <t xml:space="preserve">, </t>
    </r>
    <r>
      <rPr>
        <rFont val="Times New Roman"/>
        <color theme="1"/>
        <sz val="9.0"/>
      </rPr>
      <t>T09</t>
    </r>
    <r>
      <rPr>
        <rFont val="Times New Roman"/>
        <color theme="1"/>
        <sz val="9.0"/>
      </rPr>
      <t xml:space="preserve">, </t>
    </r>
    <r>
      <rPr>
        <rFont val="Times New Roman"/>
        <color theme="1"/>
        <sz val="9.0"/>
      </rPr>
      <t>T85</t>
    </r>
    <r>
      <rPr>
        <rFont val="Times New Roman"/>
        <color theme="1"/>
        <sz val="9.0"/>
      </rPr>
      <t xml:space="preserve">, </t>
    </r>
    <r>
      <rPr>
        <rFont val="Times New Roman"/>
        <color theme="1"/>
        <sz val="9.0"/>
      </rPr>
      <t>T91</t>
    </r>
    <r>
      <rPr>
        <rFont val="Times New Roman"/>
        <color theme="1"/>
        <sz val="9.0"/>
      </rPr>
      <t xml:space="preserve">, </t>
    </r>
    <r>
      <rPr>
        <rFont val="Times New Roman"/>
        <color theme="1"/>
        <sz val="9.0"/>
      </rPr>
      <t>M80</t>
    </r>
    <r>
      <rPr>
        <rFont val="Times New Roman"/>
        <color theme="1"/>
        <sz val="9.0"/>
      </rPr>
      <t xml:space="preserve">, </t>
    </r>
    <r>
      <rPr>
        <rFont val="Times New Roman"/>
        <color theme="1"/>
        <sz val="9.0"/>
      </rPr>
      <t>M81</t>
    </r>
    <r>
      <rPr>
        <rFont val="Times New Roman"/>
        <color theme="1"/>
        <sz val="9.0"/>
      </rPr>
      <t xml:space="preserve">, </t>
    </r>
    <r>
      <rPr>
        <rFont val="Times New Roman"/>
        <color theme="1"/>
        <sz val="9.0"/>
      </rPr>
      <t>M82</t>
    </r>
    <r>
      <rPr>
        <rFont val="Times New Roman"/>
        <color theme="1"/>
        <sz val="9.0"/>
      </rPr>
      <t xml:space="preserve">, </t>
    </r>
    <r>
      <rPr>
        <rFont val="Times New Roman"/>
        <color theme="1"/>
        <sz val="9.0"/>
      </rPr>
      <t>M86</t>
    </r>
    <r>
      <rPr>
        <rFont val="Times New Roman"/>
        <color theme="1"/>
        <sz val="9.0"/>
      </rPr>
      <t xml:space="preserve">, </t>
    </r>
    <r>
      <rPr>
        <rFont val="Times New Roman"/>
        <color theme="1"/>
        <sz val="9.0"/>
      </rPr>
      <t>M85</t>
    </r>
    <r>
      <rPr>
        <rFont val="Times New Roman"/>
        <color theme="1"/>
        <sz val="9.0"/>
      </rPr>
      <t xml:space="preserve">, </t>
    </r>
    <r>
      <rPr>
        <rFont val="Times New Roman"/>
        <color theme="1"/>
        <sz val="9.0"/>
      </rPr>
      <t>M87</t>
    </r>
    <r>
      <rPr>
        <rFont val="Times New Roman"/>
        <color theme="1"/>
        <sz val="9.0"/>
      </rPr>
      <t xml:space="preserve">, </t>
    </r>
    <r>
      <rPr>
        <rFont val="Times New Roman"/>
        <color theme="1"/>
        <sz val="9.0"/>
      </rPr>
      <t>M96</t>
    </r>
    <r>
      <rPr>
        <rFont val="Times New Roman"/>
        <color theme="1"/>
        <sz val="9.0"/>
      </rPr>
      <t xml:space="preserve">, </t>
    </r>
    <r>
      <rPr>
        <rFont val="Times New Roman"/>
        <color theme="1"/>
        <sz val="9.0"/>
      </rPr>
      <t>M99</t>
    </r>
    <r>
      <rPr>
        <rFont val="Times New Roman"/>
        <color theme="1"/>
        <sz val="9.0"/>
      </rPr>
      <t xml:space="preserve">, </t>
    </r>
    <r>
      <rPr>
        <rFont val="Times New Roman"/>
        <color theme="1"/>
        <sz val="9.0"/>
      </rPr>
      <t>Q67</t>
    </r>
    <r>
      <rPr>
        <rFont val="Times New Roman"/>
        <color theme="1"/>
        <sz val="9.0"/>
      </rPr>
      <t xml:space="preserve">, </t>
    </r>
    <r>
      <rPr>
        <rFont val="Times New Roman"/>
        <color theme="1"/>
        <sz val="9.0"/>
      </rPr>
      <t>Q76.0</t>
    </r>
    <r>
      <rPr>
        <rFont val="Times New Roman"/>
        <color theme="1"/>
        <sz val="9.0"/>
      </rPr>
      <t xml:space="preserve">, </t>
    </r>
    <r>
      <rPr>
        <rFont val="Times New Roman"/>
        <color theme="1"/>
        <sz val="9.0"/>
      </rPr>
      <t>Q76.1</t>
    </r>
    <r>
      <rPr>
        <rFont val="Times New Roman"/>
        <color theme="1"/>
        <sz val="9.0"/>
      </rPr>
      <t xml:space="preserve">, </t>
    </r>
    <r>
      <rPr>
        <rFont val="Times New Roman"/>
        <color theme="1"/>
        <sz val="9.0"/>
      </rPr>
      <t>Q76.4</t>
    </r>
    <r>
      <rPr>
        <rFont val="Times New Roman"/>
        <color theme="1"/>
        <sz val="9.0"/>
      </rPr>
      <t xml:space="preserve">, </t>
    </r>
    <r>
      <rPr>
        <rFont val="Times New Roman"/>
        <color theme="1"/>
        <sz val="9.0"/>
      </rPr>
      <t>Q77</t>
    </r>
    <r>
      <rPr>
        <rFont val="Times New Roman"/>
        <color theme="1"/>
        <sz val="9.0"/>
      </rPr>
      <t xml:space="preserve">, </t>
    </r>
    <r>
      <rPr>
        <rFont val="Times New Roman"/>
        <color theme="1"/>
        <sz val="9.0"/>
      </rPr>
      <t xml:space="preserve">Q76.3 </t>
    </r>
  </si>
  <si>
    <t>переломы позвонков, повреждения (разрыв) межпозвонковых дисков и связок позвоночника, деформации позвоночного столба вследствие его врожденной патологии или перенесенных заболеваний </t>
  </si>
  <si>
    <t>декомпрессивно-стабилизирующее вмешательство с резекцией позвонка, межпозвонкового диска, связочных элементов сегмента позвоночника из вентрального или заднего доступов, репозиционно-стабилизирующий спондилосинтез с использованием костной пластики (спондилодеза), погружных имплантатов</t>
  </si>
  <si>
    <t>536</t>
  </si>
  <si>
    <t>51.</t>
  </si>
  <si>
    <t>Эндопротезирование суставов конечностей</t>
  </si>
  <si>
    <r>
      <rPr>
        <rFont val="Times New Roman"/>
        <color theme="1"/>
        <sz val="9.0"/>
      </rPr>
      <t>S72.1</t>
    </r>
    <r>
      <rPr>
        <rFont val="Times New Roman"/>
        <color theme="1"/>
        <sz val="9.0"/>
      </rPr>
      <t xml:space="preserve">, </t>
    </r>
    <r>
      <rPr>
        <rFont val="Times New Roman"/>
        <color theme="1"/>
        <sz val="9.0"/>
      </rPr>
      <t>M84.1</t>
    </r>
  </si>
  <si>
    <t>неправильно сросшиеся внутри- и околосуставные переломы и ложные суставы</t>
  </si>
  <si>
    <t>имплантация эндопротеза сустава</t>
  </si>
  <si>
    <t>428</t>
  </si>
  <si>
    <t>M16.1</t>
  </si>
  <si>
    <t>идиопатический деформирующий коксартроз без существенной разницы в длине конечностей (до 2 см)</t>
  </si>
  <si>
    <t>521</t>
  </si>
  <si>
    <t>52.</t>
  </si>
  <si>
    <t>Эндопротезирование суставов конечностей при выраженных деформациях, дисплазии, анкилозах, неправильно сросшихся и несросшихся переломах области сустава, посттравматических вывихах и подвывихах, остеопорозе и системных заболеваниях, в том числе с использованием компьютерной навигации</t>
  </si>
  <si>
    <t>M16</t>
  </si>
  <si>
    <t>деформирующий артроз в сочетании с посттравматическими и послеоперационными деформациями конечности на различном уровне и в различных плоскостях</t>
  </si>
  <si>
    <t>имплантация эндопротеза, в том числе под контролем компьютерной навигации, с одновременной реконструкцией биологической оси конечности</t>
  </si>
  <si>
    <t>549</t>
  </si>
  <si>
    <t>устранение сложных многоплоскостных деформаций за счет использования чрескостных аппаратов со свойствами пассивной компьютерной навигации</t>
  </si>
  <si>
    <t>550</t>
  </si>
  <si>
    <t>имплантация эндопротеза, в том числе под контролем компьютерной навигации, с предварительным удалением аппаратов внешней фиксации</t>
  </si>
  <si>
    <t>551</t>
  </si>
  <si>
    <r>
      <rPr>
        <rFont val="Times New Roman"/>
        <color theme="1"/>
        <sz val="9.0"/>
      </rPr>
      <t>M16.2</t>
    </r>
    <r>
      <rPr>
        <rFont val="Times New Roman"/>
        <color theme="1"/>
        <sz val="9.0"/>
      </rPr>
      <t xml:space="preserve">, </t>
    </r>
    <r>
      <rPr>
        <rFont val="Times New Roman"/>
        <color theme="1"/>
        <sz val="9.0"/>
      </rPr>
      <t>M16.3</t>
    </r>
  </si>
  <si>
    <t>деформирующий артроз в сочетании с дисплазией сустава</t>
  </si>
  <si>
    <t>имплантация специальных диспластических компонентов эндопротеза с костной аутопластикой крыши вертлужной впадины или замещением дефекта крыши опорными блоками из трабекуллярного металла</t>
  </si>
  <si>
    <t>547</t>
  </si>
  <si>
    <t>укорачивающая остеотомия бедренной кости и имплантация специальных диспластических компонентов эндопротеза с реконструкцией отводящего механизма бедра путем транспозиции большого вертела</t>
  </si>
  <si>
    <t>548</t>
  </si>
  <si>
    <r>
      <rPr>
        <rFont val="Times New Roman"/>
        <color theme="1"/>
        <sz val="9.0"/>
      </rPr>
      <t>M16.4</t>
    </r>
    <r>
      <rPr>
        <rFont val="Times New Roman"/>
        <color theme="1"/>
        <sz val="9.0"/>
      </rPr>
      <t xml:space="preserve">, </t>
    </r>
    <r>
      <rPr>
        <rFont val="Times New Roman"/>
        <color theme="1"/>
        <sz val="9.0"/>
      </rPr>
      <t>M16.5</t>
    </r>
  </si>
  <si>
    <t>посттравматический деформирующий артроз сустава с вывихом или подвывихом</t>
  </si>
  <si>
    <t>имплантация эндопротеза, в том числе с использованием компьютерной навигации, и замещением дефекта костным аутотрансплантатом или опорными блоками из трабекулярного металла</t>
  </si>
  <si>
    <t>552</t>
  </si>
  <si>
    <t>артролиз и управляемое восстановление длины конечности посредством применения аппаратов внешней фиксации</t>
  </si>
  <si>
    <t>553</t>
  </si>
  <si>
    <t>имплантация эндопротеза с замещением дефекта костным аутотрансплантатом или опорными блоками из трабекулярного металла с предварительным удалением аппарата внешней фиксации</t>
  </si>
  <si>
    <t>554</t>
  </si>
  <si>
    <t>53.</t>
  </si>
  <si>
    <t>Реконструктивные и корригирующие операции при сколиотических деформациях позвоночника 3 - 4 степени с применением имплантатов, стабилизирующих систем, аппаратов внешней фиксации, в том числе у детей, в сочетании с аномалией развития грудной клетки</t>
  </si>
  <si>
    <r>
      <rPr>
        <rFont val="Times New Roman"/>
        <color theme="1"/>
        <sz val="9.0"/>
      </rPr>
      <t>M40</t>
    </r>
    <r>
      <rPr>
        <rFont val="Times New Roman"/>
        <color theme="1"/>
        <sz val="9.0"/>
      </rPr>
      <t xml:space="preserve">, </t>
    </r>
    <r>
      <rPr>
        <rFont val="Times New Roman"/>
        <color theme="1"/>
        <sz val="9.0"/>
      </rPr>
      <t>M41</t>
    </r>
    <r>
      <rPr>
        <rFont val="Times New Roman"/>
        <color theme="1"/>
        <sz val="9.0"/>
      </rPr>
      <t xml:space="preserve">, </t>
    </r>
    <r>
      <rPr>
        <rFont val="Times New Roman"/>
        <color theme="1"/>
        <sz val="9.0"/>
      </rPr>
      <t>Q67</t>
    </r>
    <r>
      <rPr>
        <rFont val="Times New Roman"/>
        <color theme="1"/>
        <sz val="9.0"/>
      </rPr>
      <t xml:space="preserve">, </t>
    </r>
    <r>
      <rPr>
        <rFont val="Times New Roman"/>
        <color theme="1"/>
        <sz val="9.0"/>
      </rPr>
      <t>Q76</t>
    </r>
    <r>
      <rPr>
        <rFont val="Times New Roman"/>
        <color theme="1"/>
        <sz val="9.0"/>
      </rPr>
      <t xml:space="preserve">, </t>
    </r>
    <r>
      <rPr>
        <rFont val="Times New Roman"/>
        <color theme="1"/>
        <sz val="9.0"/>
      </rPr>
      <t>Q77.4</t>
    </r>
    <r>
      <rPr>
        <rFont val="Times New Roman"/>
        <color theme="1"/>
        <sz val="9.0"/>
      </rPr>
      <t xml:space="preserve">, </t>
    </r>
    <r>
      <rPr>
        <rFont val="Times New Roman"/>
        <color theme="1"/>
        <sz val="9.0"/>
      </rPr>
      <t>Q85</t>
    </r>
    <r>
      <rPr>
        <rFont val="Times New Roman"/>
        <color theme="1"/>
        <sz val="9.0"/>
      </rPr>
      <t xml:space="preserve">, </t>
    </r>
    <r>
      <rPr>
        <rFont val="Times New Roman"/>
        <color theme="1"/>
        <sz val="9.0"/>
      </rPr>
      <t>Q87</t>
    </r>
  </si>
  <si>
    <t>реберный горб. Врожденные деформации позвоночника. Врожденные деформации грудной клетки. Остеохондродисплазия и спондилоэпифизарная дисплазия. Ахондроплазия. Нейрофиброматоз. Синдром Марфана</t>
  </si>
  <si>
    <t>пластика грудной клетки, в том числе с применением погружных фиксаторов</t>
  </si>
  <si>
    <t>429</t>
  </si>
  <si>
    <t>54.</t>
  </si>
  <si>
    <t>Реконструктивно-пластические операции на органах мочеполовой системы, включающие кишечную пластику мочевых путей, реимплантацию мочеточников, пластику мочевых путей с использованием аутологичных лоскутов, коррекцию урогенитальных свищей</t>
  </si>
  <si>
    <r>
      <rPr>
        <rFont val="Times New Roman"/>
        <color theme="1"/>
        <sz val="9.0"/>
      </rPr>
      <t>N13.0</t>
    </r>
    <r>
      <rPr>
        <rFont val="Times New Roman"/>
        <color theme="1"/>
        <sz val="9.0"/>
      </rPr>
      <t xml:space="preserve">, </t>
    </r>
    <r>
      <rPr>
        <rFont val="Times New Roman"/>
        <color theme="1"/>
        <sz val="9.0"/>
      </rPr>
      <t>N13.1</t>
    </r>
    <r>
      <rPr>
        <rFont val="Times New Roman"/>
        <color theme="1"/>
        <sz val="9.0"/>
      </rPr>
      <t xml:space="preserve">, </t>
    </r>
    <r>
      <rPr>
        <rFont val="Times New Roman"/>
        <color theme="1"/>
        <sz val="9.0"/>
      </rPr>
      <t>N13.2</t>
    </r>
    <r>
      <rPr>
        <rFont val="Times New Roman"/>
        <color theme="1"/>
        <sz val="9.0"/>
      </rPr>
      <t xml:space="preserve">, </t>
    </r>
    <r>
      <rPr>
        <rFont val="Times New Roman"/>
        <color theme="1"/>
        <sz val="9.0"/>
      </rPr>
      <t>N35</t>
    </r>
    <r>
      <rPr>
        <rFont val="Times New Roman"/>
        <color theme="1"/>
        <sz val="9.0"/>
      </rPr>
      <t xml:space="preserve">, </t>
    </r>
    <r>
      <rPr>
        <rFont val="Times New Roman"/>
        <color theme="1"/>
        <sz val="9.0"/>
      </rPr>
      <t>Q54</t>
    </r>
    <r>
      <rPr>
        <rFont val="Times New Roman"/>
        <color theme="1"/>
        <sz val="9.0"/>
      </rPr>
      <t xml:space="preserve">, </t>
    </r>
    <r>
      <rPr>
        <rFont val="Times New Roman"/>
        <color theme="1"/>
        <sz val="9.0"/>
      </rPr>
      <t>Q64.0</t>
    </r>
    <r>
      <rPr>
        <rFont val="Times New Roman"/>
        <color theme="1"/>
        <sz val="9.0"/>
      </rPr>
      <t xml:space="preserve">, </t>
    </r>
    <r>
      <rPr>
        <rFont val="Times New Roman"/>
        <color theme="1"/>
        <sz val="9.0"/>
      </rPr>
      <t>Q64.1</t>
    </r>
    <r>
      <rPr>
        <rFont val="Times New Roman"/>
        <color theme="1"/>
        <sz val="9.0"/>
      </rPr>
      <t xml:space="preserve">, </t>
    </r>
    <r>
      <rPr>
        <rFont val="Times New Roman"/>
        <color theme="1"/>
        <sz val="9.0"/>
      </rPr>
      <t>Q62.1</t>
    </r>
    <r>
      <rPr>
        <rFont val="Times New Roman"/>
        <color theme="1"/>
        <sz val="9.0"/>
      </rPr>
      <t xml:space="preserve">, </t>
    </r>
    <r>
      <rPr>
        <rFont val="Times New Roman"/>
        <color theme="1"/>
        <sz val="9.0"/>
      </rPr>
      <t>Q62.2</t>
    </r>
    <r>
      <rPr>
        <rFont val="Times New Roman"/>
        <color theme="1"/>
        <sz val="9.0"/>
      </rPr>
      <t xml:space="preserve">, </t>
    </r>
    <r>
      <rPr>
        <rFont val="Times New Roman"/>
        <color theme="1"/>
        <sz val="9.0"/>
      </rPr>
      <t>Q62.3</t>
    </r>
    <r>
      <rPr>
        <rFont val="Times New Roman"/>
        <color theme="1"/>
        <sz val="9.0"/>
      </rPr>
      <t xml:space="preserve">, </t>
    </r>
    <r>
      <rPr>
        <rFont val="Times New Roman"/>
        <color theme="1"/>
        <sz val="9.0"/>
      </rPr>
      <t>Q62.7</t>
    </r>
    <r>
      <rPr>
        <rFont val="Times New Roman"/>
        <color theme="1"/>
        <sz val="9.0"/>
      </rPr>
      <t xml:space="preserve">, </t>
    </r>
    <r>
      <rPr>
        <rFont val="Times New Roman"/>
        <color theme="1"/>
        <sz val="9.0"/>
      </rPr>
      <t>C67</t>
    </r>
    <r>
      <rPr>
        <rFont val="Times New Roman"/>
        <color theme="1"/>
        <sz val="9.0"/>
      </rPr>
      <t xml:space="preserve">, </t>
    </r>
    <r>
      <rPr>
        <rFont val="Times New Roman"/>
        <color theme="1"/>
        <sz val="9.0"/>
      </rPr>
      <t>N82.1</t>
    </r>
    <r>
      <rPr>
        <rFont val="Times New Roman"/>
        <color theme="1"/>
        <sz val="9.0"/>
      </rPr>
      <t xml:space="preserve">, </t>
    </r>
    <r>
      <rPr>
        <rFont val="Times New Roman"/>
        <color theme="1"/>
        <sz val="9.0"/>
      </rPr>
      <t>N82.8</t>
    </r>
    <r>
      <rPr>
        <rFont val="Times New Roman"/>
        <color theme="1"/>
        <sz val="9.0"/>
      </rPr>
      <t xml:space="preserve">, </t>
    </r>
    <r>
      <rPr>
        <rFont val="Times New Roman"/>
        <color theme="1"/>
        <sz val="9.0"/>
      </rPr>
      <t>N82.0</t>
    </r>
    <r>
      <rPr>
        <rFont val="Times New Roman"/>
        <color theme="1"/>
        <sz val="9.0"/>
      </rPr>
      <t xml:space="preserve">, </t>
    </r>
    <r>
      <rPr>
        <rFont val="Times New Roman"/>
        <color theme="1"/>
        <sz val="9.0"/>
      </rPr>
      <t>N32.2</t>
    </r>
    <r>
      <rPr>
        <rFont val="Times New Roman"/>
        <color theme="1"/>
        <sz val="9.0"/>
      </rPr>
      <t xml:space="preserve">, </t>
    </r>
    <r>
      <rPr>
        <rFont val="Times New Roman"/>
        <color theme="1"/>
        <sz val="9.0"/>
      </rPr>
      <t>N33.8</t>
    </r>
  </si>
  <si>
    <t>стриктура мочеточника. Стриктура уретры. Сморщенный мочевой пузырь. Гипоспадия. Эписпадия. Экстрофия мочевого пузыря. Врожденный уретерогидронефроз. Врожденный мегауретер. Врожденное уретероцеле, в том числе при удвоении почки. Врожденный пузырно-мочеточниковый рефлюкс. Опухоль мочевого пузыря. Урогенитальный свищ, осложненный, рецидивирующий</t>
  </si>
  <si>
    <t>уретропластика кожным лоскутом</t>
  </si>
  <si>
    <t>кишечная пластика мочеточника</t>
  </si>
  <si>
    <t>502</t>
  </si>
  <si>
    <t>уретероцистанастомоз (операция Боари), в том числе у детей</t>
  </si>
  <si>
    <t>503</t>
  </si>
  <si>
    <t>уретероцистоанастомоз при рецидивных формах уретерогидронефроза</t>
  </si>
  <si>
    <t>504</t>
  </si>
  <si>
    <t>уретероилеосигмостомия у детей</t>
  </si>
  <si>
    <t>505</t>
  </si>
  <si>
    <t>эндоскопическое бужирование и стентирование мочеточника у детей</t>
  </si>
  <si>
    <t>506</t>
  </si>
  <si>
    <t>цистопластика и восстановление уретры при гипоспадии, эписпадии и экстрофии</t>
  </si>
  <si>
    <t>507</t>
  </si>
  <si>
    <t>пластическое ушивание свища с анатомической реконструкцией</t>
  </si>
  <si>
    <t>508</t>
  </si>
  <si>
    <t>апендикоцистостомия по Митрофанову у детей с нейрогенным мочевым пузырем</t>
  </si>
  <si>
    <t>509</t>
  </si>
  <si>
    <t>радикальная цистэктомия с кишечной пластикой мочевого пузыря</t>
  </si>
  <si>
    <t xml:space="preserve">аугментационная цистопластика </t>
  </si>
  <si>
    <t>восстановление уретры с использованием реваскуляризированного свободного лоскута</t>
  </si>
  <si>
    <t>512</t>
  </si>
  <si>
    <t>уретропластика лоскутом из слизистой рта</t>
  </si>
  <si>
    <t>513</t>
  </si>
  <si>
    <t>иссечение и закрытие свища женских половых органов (фистулопластика)</t>
  </si>
  <si>
    <t>514</t>
  </si>
  <si>
    <t>Оперативные вмешательства на органах мочеполовой системы с использованием лапароскопической техники</t>
  </si>
  <si>
    <r>
      <rPr>
        <rFont val="Times New Roman"/>
        <color theme="1"/>
        <sz val="9.0"/>
      </rPr>
      <t>N28.1</t>
    </r>
    <r>
      <rPr>
        <rFont val="Times New Roman"/>
        <color theme="1"/>
        <sz val="9.0"/>
      </rPr>
      <t xml:space="preserve">, </t>
    </r>
    <r>
      <rPr>
        <rFont val="Times New Roman"/>
        <color theme="1"/>
        <sz val="9.0"/>
      </rPr>
      <t>Q61.0</t>
    </r>
    <r>
      <rPr>
        <rFont val="Times New Roman"/>
        <color theme="1"/>
        <sz val="9.0"/>
      </rPr>
      <t xml:space="preserve">, </t>
    </r>
    <r>
      <rPr>
        <rFont val="Times New Roman"/>
        <color theme="1"/>
        <sz val="9.0"/>
      </rPr>
      <t>N13.0</t>
    </r>
    <r>
      <rPr>
        <rFont val="Times New Roman"/>
        <color theme="1"/>
        <sz val="9.0"/>
      </rPr>
      <t xml:space="preserve">, </t>
    </r>
    <r>
      <rPr>
        <rFont val="Times New Roman"/>
        <color theme="1"/>
        <sz val="9.0"/>
      </rPr>
      <t>N13.1</t>
    </r>
    <r>
      <rPr>
        <rFont val="Times New Roman"/>
        <color theme="1"/>
        <sz val="9.0"/>
      </rPr>
      <t xml:space="preserve">, </t>
    </r>
    <r>
      <rPr>
        <rFont val="Times New Roman"/>
        <color theme="1"/>
        <sz val="9.0"/>
      </rPr>
      <t>N13.2</t>
    </r>
    <r>
      <rPr>
        <rFont val="Times New Roman"/>
        <color theme="1"/>
        <sz val="9.0"/>
      </rPr>
      <t xml:space="preserve">, </t>
    </r>
    <r>
      <rPr>
        <rFont val="Times New Roman"/>
        <color theme="1"/>
        <sz val="9.0"/>
      </rPr>
      <t>N28</t>
    </r>
    <r>
      <rPr>
        <rFont val="Times New Roman"/>
        <color theme="1"/>
        <sz val="9.0"/>
      </rPr>
      <t xml:space="preserve">, </t>
    </r>
    <r>
      <rPr>
        <rFont val="Times New Roman"/>
        <color theme="1"/>
        <sz val="9.0"/>
      </rPr>
      <t>I86.1</t>
    </r>
  </si>
  <si>
    <t>опухоль предстательной железы. Опухоль почки. Опухоль мочевого пузыря. Опухоль почечной лоханки. Прогрессивно растущая киста почки. Стриктура мочеточника</t>
  </si>
  <si>
    <t>лапаро- и экстраперитонеоскопическая простатэктомия</t>
  </si>
  <si>
    <t>431</t>
  </si>
  <si>
    <t>лапаро- и экстраперитонеоскопическая цистэктомия</t>
  </si>
  <si>
    <t>432</t>
  </si>
  <si>
    <t>лапаро- и ретроперитонеоскопическая тазовая лимфаденэктомия</t>
  </si>
  <si>
    <t>433</t>
  </si>
  <si>
    <t>лапаро- и ретроперитонеоскопическая нефрэктомия</t>
  </si>
  <si>
    <t>лапаро- и ретроперитонеоскопическое иссечение кисты почки</t>
  </si>
  <si>
    <t>лапаро- и ретроперитонеоскопическая пластика лоханочно-мочеточникового сегмента, мочеточника</t>
  </si>
  <si>
    <t>I86.1</t>
  </si>
  <si>
    <t>опухоль предстательной железы. Опухоль почки. Опухоль мочевого пузыря. Опухоль почечной лоханки.</t>
  </si>
  <si>
    <t>лапаро- и ретроперитонеоскопическая нефроуретерэктомия</t>
  </si>
  <si>
    <t>437</t>
  </si>
  <si>
    <t>лапаро- и ретроперитонеоскопическая резекция почки</t>
  </si>
  <si>
    <t>438</t>
  </si>
  <si>
    <t>Рецидивные и особо сложные операции на органах мочеполовой системы</t>
  </si>
  <si>
    <r>
      <rPr>
        <rFont val="Times New Roman"/>
        <color theme="1"/>
        <sz val="9.0"/>
      </rPr>
      <t>N20.2</t>
    </r>
    <r>
      <rPr>
        <rFont val="Times New Roman"/>
        <color theme="1"/>
        <sz val="9.0"/>
      </rPr>
      <t xml:space="preserve">, </t>
    </r>
    <r>
      <rPr>
        <rFont val="Times New Roman"/>
        <color theme="1"/>
        <sz val="9.0"/>
      </rPr>
      <t>N20.0</t>
    </r>
    <r>
      <rPr>
        <rFont val="Times New Roman"/>
        <color theme="1"/>
        <sz val="9.0"/>
      </rPr>
      <t xml:space="preserve">, </t>
    </r>
    <r>
      <rPr>
        <rFont val="Times New Roman"/>
        <color theme="1"/>
        <sz val="9.0"/>
      </rPr>
      <t>N13.0</t>
    </r>
    <r>
      <rPr>
        <rFont val="Times New Roman"/>
        <color theme="1"/>
        <sz val="9.0"/>
      </rPr>
      <t xml:space="preserve">, </t>
    </r>
    <r>
      <rPr>
        <rFont val="Times New Roman"/>
        <color theme="1"/>
        <sz val="9.0"/>
      </rPr>
      <t>N13.1</t>
    </r>
    <r>
      <rPr>
        <rFont val="Times New Roman"/>
        <color theme="1"/>
        <sz val="9.0"/>
      </rPr>
      <t xml:space="preserve">, </t>
    </r>
    <r>
      <rPr>
        <rFont val="Times New Roman"/>
        <color theme="1"/>
        <sz val="9.0"/>
      </rPr>
      <t>N13.2</t>
    </r>
    <r>
      <rPr>
        <rFont val="Times New Roman"/>
        <color theme="1"/>
        <sz val="9.0"/>
      </rPr>
      <t xml:space="preserve">, </t>
    </r>
    <r>
      <rPr>
        <rFont val="Times New Roman"/>
        <color theme="1"/>
        <sz val="9.0"/>
      </rPr>
      <t>C67</t>
    </r>
    <r>
      <rPr>
        <rFont val="Times New Roman"/>
        <color theme="1"/>
        <sz val="9.0"/>
      </rPr>
      <t xml:space="preserve">, </t>
    </r>
    <r>
      <rPr>
        <rFont val="Times New Roman"/>
        <color theme="1"/>
        <sz val="9.0"/>
      </rPr>
      <t>Q62.1</t>
    </r>
    <r>
      <rPr>
        <rFont val="Times New Roman"/>
        <color theme="1"/>
        <sz val="9.0"/>
      </rPr>
      <t xml:space="preserve">, </t>
    </r>
    <r>
      <rPr>
        <rFont val="Times New Roman"/>
        <color theme="1"/>
        <sz val="9.0"/>
      </rPr>
      <t>Q62.2</t>
    </r>
    <r>
      <rPr>
        <rFont val="Times New Roman"/>
        <color theme="1"/>
        <sz val="9.0"/>
      </rPr>
      <t xml:space="preserve">, </t>
    </r>
    <r>
      <rPr>
        <rFont val="Times New Roman"/>
        <color theme="1"/>
        <sz val="9.0"/>
      </rPr>
      <t>Q62.3</t>
    </r>
    <r>
      <rPr>
        <rFont val="Times New Roman"/>
        <color theme="1"/>
        <sz val="9.0"/>
      </rPr>
      <t xml:space="preserve">, </t>
    </r>
    <r>
      <rPr>
        <rFont val="Times New Roman"/>
        <color theme="1"/>
        <sz val="9.0"/>
      </rPr>
      <t>Q62.7</t>
    </r>
  </si>
  <si>
    <t>опухоль почки. Камни почек. Стриктура мочеточника. Опухоль мочевого пузыря. Врожденный уретерогидронефроз. Врожденный мегауретер</t>
  </si>
  <si>
    <t>перкутанная нефролитолапоксия в сочетании с дистанционной литотрипсией или без применения дистанционной литотрипсии</t>
  </si>
  <si>
    <t>55.</t>
  </si>
  <si>
    <t>Оперативные вмешательства на органах мочеполовой системы с имплантацией синтетических сложных и сетчатых протезов</t>
  </si>
  <si>
    <r>
      <rPr>
        <rFont val="Times New Roman"/>
        <color theme="1"/>
        <sz val="9.0"/>
      </rPr>
      <t>R32</t>
    </r>
    <r>
      <rPr>
        <rFont val="Times New Roman"/>
        <color theme="1"/>
        <sz val="9.0"/>
      </rPr>
      <t xml:space="preserve">, </t>
    </r>
    <r>
      <rPr>
        <rFont val="Times New Roman"/>
        <color theme="1"/>
        <sz val="9.0"/>
      </rPr>
      <t>N31.2</t>
    </r>
  </si>
  <si>
    <t>недержание мочи при напряжении. Несостоятельность сфинктера мочевого пузыря. Атония мочевого пузыря</t>
  </si>
  <si>
    <t>петлевая пластика уретры с использованием петлевого, синтетического, сетчатого протеза при недержании мочи</t>
  </si>
  <si>
    <t>Челюстно-лицевая хирургия</t>
  </si>
  <si>
    <t>56.</t>
  </si>
  <si>
    <t>Реконструктивно-пластические операции при врожденных пороках развития черепно-челюстно-лицевой области</t>
  </si>
  <si>
    <t>Q36.9</t>
  </si>
  <si>
    <t>врожденная полная односторонняя расщелина верхней губы</t>
  </si>
  <si>
    <t>реконструктивная хейлоринопластика</t>
  </si>
  <si>
    <t>440</t>
  </si>
  <si>
    <r>
      <rPr>
        <rFont val="Times New Roman"/>
        <color theme="1"/>
        <sz val="9.0"/>
      </rPr>
      <t>L91</t>
    </r>
    <r>
      <rPr>
        <rFont val="Times New Roman"/>
        <color theme="1"/>
        <sz val="9.0"/>
      </rPr>
      <t xml:space="preserve">, </t>
    </r>
    <r>
      <rPr>
        <rFont val="Times New Roman"/>
        <color theme="1"/>
        <sz val="9.0"/>
      </rPr>
      <t>M96</t>
    </r>
    <r>
      <rPr>
        <rFont val="Times New Roman"/>
        <color theme="1"/>
        <sz val="9.0"/>
      </rPr>
      <t xml:space="preserve">, </t>
    </r>
    <r>
      <rPr>
        <rFont val="Times New Roman"/>
        <color theme="1"/>
        <sz val="9.0"/>
      </rPr>
      <t>M95.0</t>
    </r>
  </si>
  <si>
    <t>рубцовая деформация верхней губы и концевого отдела носа после ранее проведенной хейлоринопластики</t>
  </si>
  <si>
    <t>хирургическая коррекция рубцовой деформации верхней губы и носа местными тканями</t>
  </si>
  <si>
    <r>
      <rPr>
        <rFont val="Times New Roman"/>
        <color theme="1"/>
        <sz val="9.0"/>
      </rPr>
      <t>Q35.0</t>
    </r>
    <r>
      <rPr>
        <rFont val="Times New Roman"/>
        <color theme="1"/>
        <sz val="9.0"/>
      </rPr>
      <t xml:space="preserve">, </t>
    </r>
    <r>
      <rPr>
        <rFont val="Times New Roman"/>
        <color theme="1"/>
        <sz val="9.0"/>
      </rPr>
      <t>Q35.1</t>
    </r>
    <r>
      <rPr>
        <rFont val="Times New Roman"/>
        <color theme="1"/>
        <sz val="9.0"/>
      </rPr>
      <t xml:space="preserve">, </t>
    </r>
    <r>
      <rPr>
        <rFont val="Times New Roman"/>
        <color theme="1"/>
        <sz val="9.0"/>
      </rPr>
      <t>M96</t>
    </r>
  </si>
  <si>
    <t>послеоперационный дефект твердого неба</t>
  </si>
  <si>
    <t>пластика твердого неба лоскутом на ножке из прилегающих участков (из щеки, языка, верхней губы, носогубной складки)</t>
  </si>
  <si>
    <t>реконструктивно-пластическая операция с использованием реваскуляризированного лоскута</t>
  </si>
  <si>
    <r>
      <rPr>
        <rFont val="Times New Roman"/>
        <color theme="1"/>
        <sz val="9.0"/>
      </rPr>
      <t>Q35.0</t>
    </r>
    <r>
      <rPr>
        <rFont val="Times New Roman"/>
        <color theme="1"/>
        <sz val="9.0"/>
      </rPr>
      <t xml:space="preserve">, </t>
    </r>
    <r>
      <rPr>
        <rFont val="Times New Roman"/>
        <color theme="1"/>
        <sz val="9.0"/>
      </rPr>
      <t>Q35.1</t>
    </r>
    <r>
      <rPr>
        <rFont val="Times New Roman"/>
        <color theme="1"/>
        <sz val="9.0"/>
      </rPr>
      <t xml:space="preserve">, </t>
    </r>
    <r>
      <rPr>
        <rFont val="Times New Roman"/>
        <color theme="1"/>
        <sz val="9.0"/>
      </rPr>
      <t>Q38</t>
    </r>
  </si>
  <si>
    <t>врожденная и приобретенная небно-глоточная недостаточность различного генеза</t>
  </si>
  <si>
    <t>реконструктивная операция при небно-глоточной недостаточности (велофарингопластика, комбинированная повторная урановелофарингопластика, сфинктерная фарингопластика)</t>
  </si>
  <si>
    <r>
      <rPr>
        <rFont val="Times New Roman"/>
        <color theme="1"/>
        <sz val="9.0"/>
      </rPr>
      <t>Q18</t>
    </r>
    <r>
      <rPr>
        <rFont val="Times New Roman"/>
        <color theme="1"/>
        <sz val="9.0"/>
      </rPr>
      <t xml:space="preserve">, </t>
    </r>
    <r>
      <rPr>
        <rFont val="Times New Roman"/>
        <color theme="1"/>
        <sz val="9.0"/>
      </rPr>
      <t>Q30</t>
    </r>
  </si>
  <si>
    <t>врожденная расщелина носа, лица - косая, поперечная, срединная</t>
  </si>
  <si>
    <t>хирургическое устранение расщелины, в том числе методом контурной пластики с использованием трансплантационных и имплантационных материалов</t>
  </si>
  <si>
    <t>К07.0, К07.1, К07.2</t>
  </si>
  <si>
    <t>аномалии челюстно-лицевой области, включая аномалии прикуса</t>
  </si>
  <si>
    <t>хирургическое устранение аномалий челюстно-лицевой области путем остеотомии и перемещения суставных дисков и зубочелюстных комплексов</t>
  </si>
  <si>
    <t>Реконструктивно-пластические операции по устранению обширных дефектов и деформаций мягких тканей, отдельных анатомических зон и (или) структур головы, лица и шеи</t>
  </si>
  <si>
    <r>
      <rPr>
        <rFont val="Times New Roman"/>
        <color theme="1"/>
        <sz val="9.0"/>
      </rPr>
      <t>M95.1</t>
    </r>
    <r>
      <rPr>
        <rFont val="Times New Roman"/>
        <color theme="1"/>
        <sz val="9.0"/>
      </rPr>
      <t xml:space="preserve">, </t>
    </r>
    <r>
      <rPr>
        <rFont val="Times New Roman"/>
        <color theme="1"/>
        <sz val="9.0"/>
      </rPr>
      <t>Q87.0</t>
    </r>
  </si>
  <si>
    <t>субтотальный дефект и деформация ушной раковины</t>
  </si>
  <si>
    <t>пластика с использованием тканей из прилегающих к ушной раковине участков</t>
  </si>
  <si>
    <r>
      <rPr>
        <rFont val="Times New Roman"/>
        <color theme="1"/>
        <sz val="9.0"/>
      </rPr>
      <t>Q18.5</t>
    </r>
    <r>
      <rPr>
        <rFont val="Times New Roman"/>
        <color theme="1"/>
        <sz val="9.0"/>
      </rPr>
      <t xml:space="preserve">, </t>
    </r>
    <r>
      <rPr>
        <rFont val="Times New Roman"/>
        <color theme="1"/>
        <sz val="9.0"/>
      </rPr>
      <t>Q18.4</t>
    </r>
  </si>
  <si>
    <t>микростомия</t>
  </si>
  <si>
    <t>пластическое устранение микростомы</t>
  </si>
  <si>
    <t>макростомия</t>
  </si>
  <si>
    <t>пластическое устранение макростомы</t>
  </si>
  <si>
    <t>Реконструктивно-пластические, микрохирургические и комбинированные операции при лечении новообразований мягких тканей и (или) костей лицевого скелета с одномоментным пластическим устранением образовавшегося раневого дефекта или замещением его с помощью сложного челюстно-лицевого протезирования</t>
  </si>
  <si>
    <t>D11.0</t>
  </si>
  <si>
    <t>доброкачественное новообразование околоушной слюнной железы</t>
  </si>
  <si>
    <t>удаление новообразования</t>
  </si>
  <si>
    <t>449</t>
  </si>
  <si>
    <t>D11.9</t>
  </si>
  <si>
    <t>новообразование околоушной слюнной железы с распространением в прилегающие области</t>
  </si>
  <si>
    <t>450</t>
  </si>
  <si>
    <t>D16.4, D16.5</t>
  </si>
  <si>
    <t>доброкачественные новообразования челюстей и послеоперационные дефекты</t>
  </si>
  <si>
    <t>удаление новообразования с одномоментным устранением дефекта с использованием трансплантационных и имплантационных материалов, в том числе и трансплантатов на сосудистой ножке и челюстно-лицевых протезов</t>
  </si>
  <si>
    <t>544</t>
  </si>
  <si>
    <t>T90.2</t>
  </si>
  <si>
    <t>последствия переломов черепа и костей лицевого скелета</t>
  </si>
  <si>
    <t>устранение дефектов и деформаций с использованием трансплантационных и имплантационных материалов</t>
  </si>
  <si>
    <t>57.</t>
  </si>
  <si>
    <t>Терапевтическое лечение сахарного диабета и его сосудистых осложнений (нефропатии, нейропатии, диабетической стопы, ишемических поражений сердца и головного мозга), включая заместительную инсулиновую терапию системами постоянной подкожной инфузии</t>
  </si>
  <si>
    <t>E10.9, E11.9, E13.9, E14.9</t>
  </si>
  <si>
    <t>сахарный диабет с нестандартным течением, синдромальные, моногенные формы сахарного диабета</t>
  </si>
  <si>
    <t>комплексное лечение, включая персонализированную терапию сахарного диабета на основе молекулярно-генетических, иммунологических, гормональных и биохимических методов диагностики</t>
  </si>
  <si>
    <t>E10.2, E10.4, E10.5, E10.7, E11.2, E11.4, E11.5, E11.7</t>
  </si>
  <si>
    <t>сахарный диабет 1 и 2 типа с поражением почек, неврологическими нарушениями, нарушениями периферического кровообращения и множественными осложнениями, синдромом диабетической стопы</t>
  </si>
  <si>
    <t>комплексное лечение, включая установку средств суточного мониторирования гликемии с компьютерным анализом вариабельности суточной гликемии и нормализацией показателей углеводного обмена системой непрерывного введения инсулина (инсулиновая помпа)</t>
  </si>
  <si>
    <t>58.</t>
  </si>
  <si>
    <t>Комплексное лечение тяжелых форм АКТГ-синдрома</t>
  </si>
  <si>
    <r>
      <rPr>
        <rFont val="Times New Roman"/>
        <color theme="1"/>
        <sz val="9.0"/>
      </rPr>
      <t>E24.3</t>
    </r>
    <r>
      <rPr>
        <rFont val="Times New Roman"/>
        <color theme="1"/>
        <sz val="9.0"/>
      </rPr>
      <t xml:space="preserve">, </t>
    </r>
    <r>
      <rPr>
        <rFont val="Times New Roman"/>
        <color theme="1"/>
        <sz val="9.0"/>
      </rPr>
      <t>E24.9</t>
    </r>
  </si>
  <si>
    <t>эктопический АКТГ - синдром (с выявленным источником эктопической секреции)</t>
  </si>
  <si>
    <t>хирургическое лечение с последующим иммуногистохимическим исследованием ткани удаленной опухоли</t>
  </si>
  <si>
    <t>синдром Иценко-Кушинга неуточненный</t>
  </si>
  <si>
    <t>хирургическое лечение гиперкортицизма с проведением двухсторонней адреналэктомии, применением аналогов соматостатина пролонгированного действия, блокаторов стероидогенеза</t>
  </si>
  <si>
    <t>ИТОГО</t>
  </si>
</sst>
</file>

<file path=xl/styles.xml><?xml version="1.0" encoding="utf-8"?>
<styleSheet xmlns="http://schemas.openxmlformats.org/spreadsheetml/2006/main" xmlns:x14ac="http://schemas.microsoft.com/office/spreadsheetml/2009/9/ac" xmlns:mc="http://schemas.openxmlformats.org/markup-compatibility/2006">
  <fonts count="18">
    <font>
      <sz val="11.0"/>
      <color theme="1"/>
      <name val="Arial"/>
    </font>
    <font>
      <sz val="11.0"/>
      <color theme="1"/>
      <name val="Times New Roman"/>
    </font>
    <font>
      <b/>
      <sz val="14.0"/>
      <color theme="1"/>
      <name val="Times New Roman"/>
    </font>
    <font/>
    <font>
      <sz val="10.0"/>
      <color theme="1"/>
      <name val="Times New Roman"/>
    </font>
    <font>
      <b/>
      <sz val="11.0"/>
      <color theme="1"/>
      <name val="Times New Roman"/>
    </font>
    <font>
      <i/>
      <sz val="11.0"/>
      <color theme="1"/>
      <name val="Times New Roman"/>
    </font>
    <font>
      <i/>
      <sz val="9.0"/>
      <color theme="1"/>
      <name val="Times New Roman"/>
    </font>
    <font>
      <sz val="11.0"/>
      <color theme="1"/>
      <name val="Calibri"/>
    </font>
    <font>
      <sz val="8.0"/>
      <color theme="1"/>
      <name val="Times New Roman"/>
    </font>
    <font>
      <sz val="8.0"/>
      <color theme="1"/>
      <name val="Calibri"/>
    </font>
    <font>
      <b/>
      <sz val="10.0"/>
      <color rgb="FF000000"/>
      <name val="Times New Roman"/>
    </font>
    <font>
      <sz val="10.0"/>
      <color rgb="FF000000"/>
      <name val="Times New Roman"/>
    </font>
    <font>
      <sz val="11.0"/>
      <color rgb="FF000000"/>
      <name val="Times New Roman"/>
    </font>
    <font>
      <b/>
      <sz val="11.0"/>
      <color rgb="FF000000"/>
      <name val="Times New Roman"/>
    </font>
    <font>
      <sz val="11.0"/>
      <color rgb="FFFF0000"/>
      <name val="Times New Roman"/>
    </font>
    <font>
      <sz val="9.0"/>
      <color theme="1"/>
      <name val="Times New Roman"/>
    </font>
    <font>
      <b/>
      <sz val="9.0"/>
      <color theme="1"/>
      <name val="Times New Roman"/>
    </font>
  </fonts>
  <fills count="4">
    <fill>
      <patternFill patternType="none"/>
    </fill>
    <fill>
      <patternFill patternType="lightGray"/>
    </fill>
    <fill>
      <patternFill patternType="solid">
        <fgColor rgb="FFFFFF00"/>
        <bgColor rgb="FFFFFF00"/>
      </patternFill>
    </fill>
    <fill>
      <patternFill patternType="solid">
        <fgColor theme="0"/>
        <bgColor theme="0"/>
      </patternFill>
    </fill>
  </fills>
  <borders count="12">
    <border/>
    <border>
      <left style="thin">
        <color rgb="FF000000"/>
      </left>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bottom style="thin">
        <color rgb="FF000000"/>
      </bottom>
    </border>
    <border>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s>
  <cellStyleXfs count="1">
    <xf borderId="0" fillId="0" fontId="0" numFmtId="0" applyAlignment="1" applyFont="1"/>
  </cellStyleXfs>
  <cellXfs count="131">
    <xf borderId="0" fillId="0" fontId="0" numFmtId="0" xfId="0" applyAlignment="1" applyFont="1">
      <alignment readingOrder="0" shrinkToFit="0" vertical="bottom" wrapText="0"/>
    </xf>
    <xf borderId="0" fillId="0" fontId="1" numFmtId="0" xfId="0" applyFont="1"/>
    <xf borderId="0" fillId="0" fontId="1" numFmtId="0" xfId="0" applyAlignment="1" applyFont="1">
      <alignment shrinkToFit="0" vertical="top" wrapText="1"/>
    </xf>
    <xf borderId="0" fillId="0" fontId="2" numFmtId="0" xfId="0" applyAlignment="1" applyFont="1">
      <alignment horizontal="center" readingOrder="0" vertical="center"/>
    </xf>
    <xf borderId="0" fillId="0" fontId="2" numFmtId="0" xfId="0" applyAlignment="1" applyFont="1">
      <alignment horizontal="center" vertical="center"/>
    </xf>
    <xf borderId="1" fillId="0" fontId="1" numFmtId="0" xfId="0" applyAlignment="1" applyBorder="1" applyFont="1">
      <alignment horizontal="center" shrinkToFit="0" vertical="center" wrapText="1"/>
    </xf>
    <xf borderId="2" fillId="0" fontId="1" numFmtId="3" xfId="0" applyAlignment="1" applyBorder="1" applyFont="1" applyNumberFormat="1">
      <alignment horizontal="center" shrinkToFit="0" vertical="center" wrapText="1"/>
    </xf>
    <xf borderId="3" fillId="0" fontId="3" numFmtId="0" xfId="0" applyBorder="1" applyFont="1"/>
    <xf borderId="4" fillId="0" fontId="3" numFmtId="0" xfId="0" applyBorder="1" applyFont="1"/>
    <xf borderId="0" fillId="0" fontId="1" numFmtId="0" xfId="0" applyAlignment="1" applyFont="1">
      <alignment horizontal="center" shrinkToFit="0" vertical="center" wrapText="1"/>
    </xf>
    <xf borderId="5" fillId="0" fontId="3" numFmtId="0" xfId="0" applyBorder="1" applyFont="1"/>
    <xf borderId="1" fillId="0" fontId="4" numFmtId="3" xfId="0" applyAlignment="1" applyBorder="1" applyFont="1" applyNumberFormat="1">
      <alignment horizontal="center" shrinkToFit="0" vertical="center" wrapText="1"/>
    </xf>
    <xf borderId="2" fillId="0" fontId="4" numFmtId="3" xfId="0" applyAlignment="1" applyBorder="1" applyFont="1" applyNumberFormat="1">
      <alignment horizontal="center" shrinkToFit="0" vertical="center" wrapText="1"/>
    </xf>
    <xf borderId="0" fillId="0" fontId="4" numFmtId="0" xfId="0" applyAlignment="1" applyFont="1">
      <alignment horizontal="center" shrinkToFit="0" vertical="center" wrapText="1"/>
    </xf>
    <xf borderId="6" fillId="0" fontId="3" numFmtId="0" xfId="0" applyBorder="1" applyFont="1"/>
    <xf borderId="7" fillId="0" fontId="4" numFmtId="0" xfId="0" applyAlignment="1" applyBorder="1" applyFont="1">
      <alignment horizontal="center" shrinkToFit="0" vertical="center" wrapText="1"/>
    </xf>
    <xf borderId="7" fillId="0" fontId="5" numFmtId="0" xfId="0" applyAlignment="1" applyBorder="1" applyFont="1">
      <alignment horizontal="left"/>
    </xf>
    <xf borderId="7" fillId="0" fontId="5" numFmtId="3" xfId="0" applyAlignment="1" applyBorder="1" applyFont="1" applyNumberFormat="1">
      <alignment horizontal="center" vertical="center"/>
    </xf>
    <xf borderId="0" fillId="0" fontId="5" numFmtId="0" xfId="0" applyAlignment="1" applyFont="1">
      <alignment horizontal="center" vertical="center"/>
    </xf>
    <xf borderId="7" fillId="0" fontId="1" numFmtId="0" xfId="0" applyAlignment="1" applyBorder="1" applyFont="1">
      <alignment horizontal="left"/>
    </xf>
    <xf borderId="7" fillId="0" fontId="1" numFmtId="3" xfId="0" applyAlignment="1" applyBorder="1" applyFont="1" applyNumberFormat="1">
      <alignment horizontal="center" vertical="center"/>
    </xf>
    <xf borderId="0" fillId="0" fontId="1" numFmtId="0" xfId="0" applyAlignment="1" applyFont="1">
      <alignment horizontal="center" vertical="center"/>
    </xf>
    <xf borderId="7" fillId="0" fontId="1" numFmtId="0" xfId="0" applyBorder="1" applyFont="1"/>
    <xf borderId="7" fillId="0" fontId="6" numFmtId="0" xfId="0" applyAlignment="1" applyBorder="1" applyFont="1">
      <alignment horizontal="left"/>
    </xf>
    <xf borderId="0" fillId="0" fontId="5" numFmtId="0" xfId="0" applyFont="1"/>
    <xf borderId="7" fillId="0" fontId="7" numFmtId="0" xfId="0" applyAlignment="1" applyBorder="1" applyFont="1">
      <alignment horizontal="left" shrinkToFit="0" wrapText="1"/>
    </xf>
    <xf borderId="7" fillId="0" fontId="1" numFmtId="0" xfId="0" applyAlignment="1" applyBorder="1" applyFont="1">
      <alignment shrinkToFit="0" wrapText="1"/>
    </xf>
    <xf borderId="2" fillId="0" fontId="5" numFmtId="0" xfId="0" applyAlignment="1" applyBorder="1" applyFont="1">
      <alignment shrinkToFit="0" wrapText="1"/>
    </xf>
    <xf borderId="0" fillId="0" fontId="1" numFmtId="1" xfId="0" applyAlignment="1" applyFont="1" applyNumberFormat="1">
      <alignment horizontal="center" vertical="center"/>
    </xf>
    <xf borderId="0" fillId="0" fontId="1" numFmtId="0" xfId="0" applyAlignment="1" applyFont="1">
      <alignment horizontal="left" shrinkToFit="0" vertical="top" wrapText="1"/>
    </xf>
    <xf borderId="0" fillId="0" fontId="2" numFmtId="0" xfId="0" applyAlignment="1" applyFont="1">
      <alignment horizontal="center" shrinkToFit="0" vertical="center" wrapText="1"/>
    </xf>
    <xf borderId="8" fillId="0" fontId="5" numFmtId="0" xfId="0" applyAlignment="1" applyBorder="1" applyFont="1">
      <alignment horizontal="center" shrinkToFit="0" vertical="center" wrapText="1"/>
    </xf>
    <xf borderId="8" fillId="0" fontId="8" numFmtId="0" xfId="0" applyAlignment="1" applyBorder="1" applyFont="1">
      <alignment vertical="center"/>
    </xf>
    <xf borderId="8" fillId="0" fontId="5" numFmtId="0" xfId="0" applyAlignment="1" applyBorder="1" applyFont="1">
      <alignment horizontal="center" vertical="center"/>
    </xf>
    <xf borderId="8" fillId="0" fontId="1" numFmtId="3" xfId="0" applyAlignment="1" applyBorder="1" applyFont="1" applyNumberFormat="1">
      <alignment horizontal="center" vertical="center"/>
    </xf>
    <xf borderId="7" fillId="0" fontId="1" numFmtId="0" xfId="0" applyAlignment="1" applyBorder="1" applyFont="1">
      <alignment horizontal="center" shrinkToFit="0" vertical="center" wrapText="1"/>
    </xf>
    <xf borderId="7" fillId="0" fontId="1" numFmtId="3" xfId="0" applyAlignment="1" applyBorder="1" applyFont="1" applyNumberFormat="1">
      <alignment horizontal="center" shrinkToFit="0" vertical="center" wrapText="1"/>
    </xf>
    <xf borderId="7" fillId="0" fontId="9" numFmtId="0" xfId="0" applyAlignment="1" applyBorder="1" applyFont="1">
      <alignment horizontal="center" shrinkToFit="0" vertical="center" wrapText="1"/>
    </xf>
    <xf borderId="7" fillId="0" fontId="9" numFmtId="1" xfId="0" applyAlignment="1" applyBorder="1" applyFont="1" applyNumberFormat="1">
      <alignment horizontal="center" vertical="center"/>
    </xf>
    <xf borderId="7" fillId="0" fontId="9" numFmtId="3" xfId="0" applyAlignment="1" applyBorder="1" applyFont="1" applyNumberFormat="1">
      <alignment horizontal="center" vertical="center"/>
    </xf>
    <xf borderId="0" fillId="0" fontId="9" numFmtId="0" xfId="0" applyFont="1"/>
    <xf borderId="2" fillId="0" fontId="5" numFmtId="0" xfId="0" applyAlignment="1" applyBorder="1" applyFont="1">
      <alignment horizontal="left" shrinkToFit="0" vertical="center" wrapText="1"/>
    </xf>
    <xf borderId="7" fillId="0" fontId="1" numFmtId="1" xfId="0" applyAlignment="1" applyBorder="1" applyFont="1" applyNumberFormat="1">
      <alignment horizontal="center" vertical="center"/>
    </xf>
    <xf borderId="7" fillId="0" fontId="1" numFmtId="0" xfId="0" applyAlignment="1" applyBorder="1" applyFont="1">
      <alignment horizontal="left" shrinkToFit="0" vertical="center" wrapText="1"/>
    </xf>
    <xf borderId="7" fillId="0" fontId="1" numFmtId="0" xfId="0" applyAlignment="1" applyBorder="1" applyFont="1">
      <alignment horizontal="center" vertical="center"/>
    </xf>
    <xf borderId="2" fillId="0" fontId="5" numFmtId="0" xfId="0" applyAlignment="1" applyBorder="1" applyFont="1">
      <alignment shrinkToFit="0" vertical="center" wrapText="1"/>
    </xf>
    <xf borderId="0" fillId="0" fontId="1" numFmtId="0" xfId="0" applyAlignment="1" applyFont="1">
      <alignment shrinkToFit="0" wrapText="1"/>
    </xf>
    <xf borderId="0" fillId="0" fontId="1" numFmtId="3" xfId="0" applyAlignment="1" applyFont="1" applyNumberFormat="1">
      <alignment horizontal="center" vertical="center"/>
    </xf>
    <xf borderId="0" fillId="0" fontId="1" numFmtId="1" xfId="0" applyAlignment="1" applyFont="1" applyNumberFormat="1">
      <alignment horizontal="left" shrinkToFit="0" vertical="top" wrapText="1"/>
    </xf>
    <xf borderId="0" fillId="0" fontId="5" numFmtId="0" xfId="0" applyAlignment="1" applyFont="1">
      <alignment horizontal="center" shrinkToFit="0" vertical="center" wrapText="1"/>
    </xf>
    <xf borderId="0" fillId="0" fontId="8" numFmtId="0" xfId="0" applyAlignment="1" applyFont="1">
      <alignment vertical="center"/>
    </xf>
    <xf borderId="0" fillId="0" fontId="5" numFmtId="0" xfId="0" applyAlignment="1" applyFont="1">
      <alignment horizontal="left" shrinkToFit="0" vertical="center" wrapText="1"/>
    </xf>
    <xf borderId="2" fillId="0" fontId="1" numFmtId="0" xfId="0" applyAlignment="1" applyBorder="1" applyFont="1">
      <alignment horizontal="center" shrinkToFit="0" vertical="center" wrapText="1"/>
    </xf>
    <xf borderId="7" fillId="0" fontId="5" numFmtId="1" xfId="0" applyAlignment="1" applyBorder="1" applyFont="1" applyNumberFormat="1">
      <alignment horizontal="center" shrinkToFit="0" vertical="center" wrapText="1"/>
    </xf>
    <xf borderId="7" fillId="0" fontId="5" numFmtId="3" xfId="0" applyAlignment="1" applyBorder="1" applyFont="1" applyNumberFormat="1">
      <alignment horizontal="center" shrinkToFit="0" vertical="center" wrapText="1"/>
    </xf>
    <xf borderId="0" fillId="0" fontId="1" numFmtId="0" xfId="0" applyAlignment="1" applyFont="1">
      <alignment vertical="center"/>
    </xf>
    <xf borderId="7" fillId="0" fontId="1" numFmtId="1" xfId="0" applyAlignment="1" applyBorder="1" applyFont="1" applyNumberFormat="1">
      <alignment horizontal="center" shrinkToFit="0" vertical="center" wrapText="1"/>
    </xf>
    <xf borderId="7" fillId="0" fontId="1" numFmtId="1" xfId="0" applyAlignment="1" applyBorder="1" applyFont="1" applyNumberFormat="1">
      <alignment horizontal="left" shrinkToFit="0" vertical="center" wrapText="1"/>
    </xf>
    <xf borderId="0" fillId="0" fontId="10" numFmtId="0" xfId="0" applyFont="1"/>
    <xf borderId="2" fillId="0" fontId="5" numFmtId="0" xfId="0" applyAlignment="1" applyBorder="1" applyFont="1">
      <alignment horizontal="left" shrinkToFit="0" wrapText="1"/>
    </xf>
    <xf borderId="0" fillId="0" fontId="8" numFmtId="0" xfId="0" applyFont="1"/>
    <xf borderId="0" fillId="0" fontId="1" numFmtId="1" xfId="0" applyAlignment="1" applyFont="1" applyNumberFormat="1">
      <alignment horizontal="left" shrinkToFit="1" vertical="top" wrapText="0"/>
    </xf>
    <xf borderId="0" fillId="0" fontId="2" numFmtId="0" xfId="0" applyAlignment="1" applyFont="1">
      <alignment horizontal="center"/>
    </xf>
    <xf borderId="7" fillId="0" fontId="9" numFmtId="0" xfId="0" applyBorder="1" applyFont="1"/>
    <xf borderId="7" fillId="0" fontId="5" numFmtId="0" xfId="0" applyBorder="1" applyFont="1"/>
    <xf borderId="7" fillId="0" fontId="11" numFmtId="0" xfId="0" applyAlignment="1" applyBorder="1" applyFont="1">
      <alignment shrinkToFit="0" vertical="center" wrapText="1"/>
    </xf>
    <xf borderId="7" fillId="0" fontId="5" numFmtId="1" xfId="0" applyAlignment="1" applyBorder="1" applyFont="1" applyNumberFormat="1">
      <alignment horizontal="center" vertical="center"/>
    </xf>
    <xf borderId="7" fillId="0" fontId="12" numFmtId="0" xfId="0" applyAlignment="1" applyBorder="1" applyFont="1">
      <alignment shrinkToFit="0" vertical="center" wrapText="1"/>
    </xf>
    <xf borderId="7" fillId="0" fontId="8" numFmtId="0" xfId="0" applyAlignment="1" applyBorder="1" applyFont="1">
      <alignment horizontal="center" vertical="center"/>
    </xf>
    <xf borderId="0" fillId="0" fontId="1" numFmtId="0" xfId="0" applyAlignment="1" applyFont="1">
      <alignment horizontal="left"/>
    </xf>
    <xf borderId="8" fillId="0" fontId="1" numFmtId="0" xfId="0" applyAlignment="1" applyBorder="1" applyFont="1">
      <alignment horizontal="right"/>
    </xf>
    <xf borderId="1" fillId="0" fontId="13" numFmtId="0" xfId="0" applyAlignment="1" applyBorder="1" applyFont="1">
      <alignment horizontal="center" shrinkToFit="0" vertical="center" wrapText="1"/>
    </xf>
    <xf borderId="1" fillId="0" fontId="12" numFmtId="0" xfId="0" applyAlignment="1" applyBorder="1" applyFont="1">
      <alignment horizontal="center" shrinkToFit="0" vertical="center" wrapText="1"/>
    </xf>
    <xf borderId="7" fillId="0" fontId="13" numFmtId="3" xfId="0" applyAlignment="1" applyBorder="1" applyFont="1" applyNumberFormat="1">
      <alignment horizontal="center" shrinkToFit="0" vertical="center" wrapText="1"/>
    </xf>
    <xf borderId="2" fillId="0" fontId="14" numFmtId="0" xfId="0" applyAlignment="1" applyBorder="1" applyFont="1">
      <alignment horizontal="left" shrinkToFit="0" vertical="center" wrapText="1"/>
    </xf>
    <xf borderId="7" fillId="0" fontId="14" numFmtId="3" xfId="0" applyAlignment="1" applyBorder="1" applyFont="1" applyNumberFormat="1">
      <alignment horizontal="center" shrinkToFit="0" vertical="center" wrapText="1"/>
    </xf>
    <xf borderId="2" fillId="0" fontId="13" numFmtId="0" xfId="0" applyAlignment="1" applyBorder="1" applyFont="1">
      <alignment horizontal="left" shrinkToFit="0" vertical="center" wrapText="1"/>
    </xf>
    <xf borderId="7" fillId="0" fontId="13" numFmtId="0" xfId="0" applyAlignment="1" applyBorder="1" applyFont="1">
      <alignment horizontal="center" shrinkToFit="0" vertical="center" wrapText="1"/>
    </xf>
    <xf borderId="7" fillId="0" fontId="13" numFmtId="0" xfId="0" applyAlignment="1" applyBorder="1" applyFont="1">
      <alignment shrinkToFit="0" vertical="center" wrapText="1"/>
    </xf>
    <xf borderId="0" fillId="0" fontId="1" numFmtId="3" xfId="0" applyFont="1" applyNumberFormat="1"/>
    <xf borderId="7" fillId="0" fontId="15" numFmtId="3" xfId="0" applyAlignment="1" applyBorder="1" applyFont="1" applyNumberFormat="1">
      <alignment horizontal="center" shrinkToFit="0" wrapText="1"/>
    </xf>
    <xf borderId="7" fillId="0" fontId="15" numFmtId="3" xfId="0" applyAlignment="1" applyBorder="1" applyFont="1" applyNumberFormat="1">
      <alignment horizontal="center" shrinkToFit="0" vertical="center" wrapText="1"/>
    </xf>
    <xf borderId="0" fillId="0" fontId="16" numFmtId="0" xfId="0" applyAlignment="1" applyFont="1">
      <alignment horizontal="center" vertical="top"/>
    </xf>
    <xf borderId="0" fillId="0" fontId="16" numFmtId="0" xfId="0" applyFont="1"/>
    <xf borderId="0" fillId="0" fontId="16" numFmtId="0" xfId="0" applyAlignment="1" applyFont="1">
      <alignment horizontal="left" shrinkToFit="0" vertical="top" wrapText="1"/>
    </xf>
    <xf borderId="0" fillId="0" fontId="16" numFmtId="4" xfId="0" applyAlignment="1" applyFont="1" applyNumberFormat="1">
      <alignment shrinkToFit="0" vertical="top" wrapText="1"/>
    </xf>
    <xf borderId="0" fillId="0" fontId="2" numFmtId="0" xfId="0" applyAlignment="1" applyFont="1">
      <alignment horizontal="center" shrinkToFit="0" vertical="top" wrapText="1"/>
    </xf>
    <xf borderId="0" fillId="0" fontId="2" numFmtId="0" xfId="0" applyFont="1"/>
    <xf borderId="0" fillId="0" fontId="2" numFmtId="0" xfId="0" applyAlignment="1" applyFont="1">
      <alignment horizontal="center" vertical="top"/>
    </xf>
    <xf borderId="0" fillId="0" fontId="16" numFmtId="4" xfId="0" applyFont="1" applyNumberFormat="1"/>
    <xf borderId="0" fillId="0" fontId="16" numFmtId="3" xfId="0" applyAlignment="1" applyFont="1" applyNumberFormat="1">
      <alignment horizontal="center" shrinkToFit="0" vertical="center" wrapText="1"/>
    </xf>
    <xf borderId="0" fillId="0" fontId="16" numFmtId="4" xfId="0" applyAlignment="1" applyFont="1" applyNumberFormat="1">
      <alignment horizontal="center" shrinkToFit="0" vertical="center" wrapText="1"/>
    </xf>
    <xf borderId="7" fillId="0" fontId="16" numFmtId="0" xfId="0" applyAlignment="1" applyBorder="1" applyFont="1">
      <alignment horizontal="center" shrinkToFit="0" vertical="center" wrapText="1"/>
    </xf>
    <xf borderId="1" fillId="0" fontId="16" numFmtId="4" xfId="0" applyAlignment="1" applyBorder="1" applyFont="1" applyNumberFormat="1">
      <alignment horizontal="center" shrinkToFit="0" vertical="center" wrapText="1"/>
    </xf>
    <xf borderId="2" fillId="0" fontId="16" numFmtId="0" xfId="0" applyAlignment="1" applyBorder="1" applyFont="1">
      <alignment horizontal="center" shrinkToFit="0" vertical="center" wrapText="1"/>
    </xf>
    <xf borderId="0" fillId="0" fontId="16" numFmtId="0" xfId="0" applyAlignment="1" applyFont="1">
      <alignment horizontal="center" vertical="center"/>
    </xf>
    <xf borderId="5" fillId="0" fontId="16" numFmtId="4" xfId="0" applyAlignment="1" applyBorder="1" applyFont="1" applyNumberFormat="1">
      <alignment horizontal="center" shrinkToFit="0" vertical="center" wrapText="1"/>
    </xf>
    <xf borderId="1" fillId="0" fontId="16" numFmtId="3" xfId="0" applyAlignment="1" applyBorder="1" applyFont="1" applyNumberFormat="1">
      <alignment horizontal="center" shrinkToFit="0" vertical="center" wrapText="1"/>
    </xf>
    <xf borderId="2" fillId="0" fontId="17" numFmtId="0" xfId="0" applyAlignment="1" applyBorder="1" applyFont="1">
      <alignment horizontal="center" shrinkToFit="0" vertical="center" wrapText="1"/>
    </xf>
    <xf borderId="3" fillId="0" fontId="17" numFmtId="0" xfId="0" applyAlignment="1" applyBorder="1" applyFont="1">
      <alignment shrinkToFit="0" vertical="center" wrapText="1"/>
    </xf>
    <xf borderId="7" fillId="0" fontId="17" numFmtId="3" xfId="0" applyAlignment="1" applyBorder="1" applyFont="1" applyNumberFormat="1">
      <alignment shrinkToFit="0" vertical="center" wrapText="1"/>
    </xf>
    <xf borderId="7" fillId="0" fontId="17" numFmtId="4" xfId="0" applyAlignment="1" applyBorder="1" applyFont="1" applyNumberFormat="1">
      <alignment shrinkToFit="0" vertical="center" wrapText="1"/>
    </xf>
    <xf borderId="1" fillId="0" fontId="16" numFmtId="0" xfId="0" applyAlignment="1" applyBorder="1" applyFont="1">
      <alignment horizontal="center" shrinkToFit="0" vertical="top" wrapText="1"/>
    </xf>
    <xf borderId="1" fillId="0" fontId="16" numFmtId="0" xfId="0" applyAlignment="1" applyBorder="1" applyFont="1">
      <alignment shrinkToFit="0" vertical="top" wrapText="1"/>
    </xf>
    <xf borderId="1" fillId="0" fontId="16" numFmtId="0" xfId="0" applyAlignment="1" applyBorder="1" applyFont="1">
      <alignment horizontal="left" shrinkToFit="0" vertical="top" wrapText="1"/>
    </xf>
    <xf borderId="7" fillId="0" fontId="16" numFmtId="0" xfId="0" applyAlignment="1" applyBorder="1" applyFont="1">
      <alignment horizontal="left" shrinkToFit="0" vertical="top" wrapText="1"/>
    </xf>
    <xf borderId="7" fillId="0" fontId="16" numFmtId="4" xfId="0" applyAlignment="1" applyBorder="1" applyFont="1" applyNumberFormat="1">
      <alignment horizontal="center" shrinkToFit="0" vertical="center" wrapText="1"/>
    </xf>
    <xf borderId="7" fillId="0" fontId="16" numFmtId="1" xfId="0" applyAlignment="1" applyBorder="1" applyFont="1" applyNumberFormat="1">
      <alignment horizontal="center" shrinkToFit="0" vertical="center" wrapText="1"/>
    </xf>
    <xf borderId="7" fillId="0" fontId="16" numFmtId="3" xfId="0" applyAlignment="1" applyBorder="1" applyFont="1" applyNumberFormat="1">
      <alignment shrinkToFit="0" vertical="center" wrapText="1"/>
    </xf>
    <xf borderId="7" fillId="0" fontId="16" numFmtId="4" xfId="0" applyAlignment="1" applyBorder="1" applyFont="1" applyNumberFormat="1">
      <alignment shrinkToFit="0" vertical="center" wrapText="1"/>
    </xf>
    <xf borderId="4" fillId="0" fontId="17" numFmtId="0" xfId="0" applyAlignment="1" applyBorder="1" applyFont="1">
      <alignment shrinkToFit="0" vertical="center" wrapText="1"/>
    </xf>
    <xf borderId="7" fillId="0" fontId="16" numFmtId="0" xfId="0" applyAlignment="1" applyBorder="1" applyFont="1">
      <alignment horizontal="center" shrinkToFit="0" vertical="top" wrapText="1"/>
    </xf>
    <xf borderId="7" fillId="0" fontId="16" numFmtId="0" xfId="0" applyAlignment="1" applyBorder="1" applyFont="1">
      <alignment shrinkToFit="0" vertical="top" wrapText="1"/>
    </xf>
    <xf borderId="1" fillId="2" fontId="8" numFmtId="0" xfId="0" applyAlignment="1" applyBorder="1" applyFill="1" applyFont="1">
      <alignment horizontal="center" shrinkToFit="0" vertical="top" wrapText="1"/>
    </xf>
    <xf borderId="1" fillId="2" fontId="16" numFmtId="0" xfId="0" applyAlignment="1" applyBorder="1" applyFont="1">
      <alignment horizontal="left" shrinkToFit="0" vertical="top" wrapText="1"/>
    </xf>
    <xf borderId="7" fillId="2" fontId="16" numFmtId="1" xfId="0" applyAlignment="1" applyBorder="1" applyFont="1" applyNumberFormat="1">
      <alignment horizontal="center" shrinkToFit="0" vertical="center" wrapText="1"/>
    </xf>
    <xf borderId="1" fillId="0" fontId="16" numFmtId="0" xfId="0" applyAlignment="1" applyBorder="1" applyFont="1">
      <alignment shrinkToFit="0" vertical="center" wrapText="1"/>
    </xf>
    <xf borderId="7" fillId="2" fontId="16" numFmtId="0" xfId="0" applyAlignment="1" applyBorder="1" applyFont="1">
      <alignment horizontal="center" shrinkToFit="0" vertical="top" wrapText="1"/>
    </xf>
    <xf borderId="7" fillId="2" fontId="16" numFmtId="0" xfId="0" applyAlignment="1" applyBorder="1" applyFont="1">
      <alignment horizontal="left" shrinkToFit="0" vertical="top" wrapText="1"/>
    </xf>
    <xf borderId="7" fillId="3" fontId="16" numFmtId="0" xfId="0" applyAlignment="1" applyBorder="1" applyFill="1" applyFont="1">
      <alignment horizontal="left" shrinkToFit="0" vertical="top" wrapText="1"/>
    </xf>
    <xf borderId="7" fillId="3" fontId="16" numFmtId="3" xfId="0" applyAlignment="1" applyBorder="1" applyFont="1" applyNumberFormat="1">
      <alignment shrinkToFit="0" vertical="center" wrapText="1"/>
    </xf>
    <xf borderId="7" fillId="3" fontId="16" numFmtId="4" xfId="0" applyAlignment="1" applyBorder="1" applyFont="1" applyNumberFormat="1">
      <alignment shrinkToFit="0" vertical="center" wrapText="1"/>
    </xf>
    <xf borderId="2" fillId="3" fontId="17" numFmtId="0" xfId="0" applyAlignment="1" applyBorder="1" applyFont="1">
      <alignment horizontal="center" shrinkToFit="0" vertical="center" wrapText="1"/>
    </xf>
    <xf borderId="9" fillId="0" fontId="3" numFmtId="0" xfId="0" applyBorder="1" applyFont="1"/>
    <xf borderId="10" fillId="3" fontId="17" numFmtId="0" xfId="0" applyAlignment="1" applyBorder="1" applyFont="1">
      <alignment shrinkToFit="0" vertical="center" wrapText="1"/>
    </xf>
    <xf borderId="11" fillId="3" fontId="17" numFmtId="0" xfId="0" applyAlignment="1" applyBorder="1" applyFont="1">
      <alignment shrinkToFit="0" vertical="center" wrapText="1"/>
    </xf>
    <xf borderId="7" fillId="3" fontId="17" numFmtId="3" xfId="0" applyAlignment="1" applyBorder="1" applyFont="1" applyNumberFormat="1">
      <alignment shrinkToFit="0" vertical="center" wrapText="1"/>
    </xf>
    <xf borderId="7" fillId="3" fontId="17" numFmtId="4" xfId="0" applyAlignment="1" applyBorder="1" applyFont="1" applyNumberFormat="1">
      <alignment shrinkToFit="0" vertical="center" wrapText="1"/>
    </xf>
    <xf borderId="7" fillId="0" fontId="16" numFmtId="0" xfId="0" applyAlignment="1" applyBorder="1" applyFont="1">
      <alignment shrinkToFit="0" vertical="center" wrapText="1"/>
    </xf>
    <xf borderId="1" fillId="0" fontId="16" numFmtId="1" xfId="0" applyAlignment="1" applyBorder="1" applyFont="1" applyNumberFormat="1">
      <alignment horizontal="center" shrinkToFit="0" vertical="center" wrapText="1"/>
    </xf>
    <xf borderId="2" fillId="0" fontId="17" numFmtId="0" xfId="0" applyAlignment="1" applyBorder="1" applyFont="1">
      <alignment horizontal="lef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fitToPage="1"/>
  </sheetPr>
  <sheetViews>
    <sheetView workbookViewId="0">
      <pane xSplit="1.0" ySplit="8.0" topLeftCell="B9" activePane="bottomRight" state="frozen"/>
      <selection activeCell="B1" sqref="B1" pane="topRight"/>
      <selection activeCell="A9" sqref="A9" pane="bottomLeft"/>
      <selection activeCell="B9" sqref="B9" pane="bottomRight"/>
    </sheetView>
  </sheetViews>
  <sheetFormatPr customHeight="1" defaultColWidth="12.63" defaultRowHeight="15.0"/>
  <cols>
    <col customWidth="1" min="1" max="1" width="44.13"/>
    <col customWidth="1" min="2" max="13" width="11.13"/>
    <col customWidth="1" min="14" max="15" width="8.0"/>
    <col customWidth="1" min="16" max="26" width="7.63"/>
  </cols>
  <sheetData>
    <row r="1" ht="78.0" customHeight="1">
      <c r="A1" s="1"/>
      <c r="B1" s="1"/>
      <c r="C1" s="1"/>
      <c r="D1" s="1"/>
      <c r="E1" s="1"/>
      <c r="F1" s="1"/>
      <c r="G1" s="1"/>
      <c r="H1" s="1"/>
      <c r="I1" s="2" t="s">
        <v>0</v>
      </c>
      <c r="N1" s="1"/>
      <c r="O1" s="1"/>
      <c r="P1" s="1"/>
      <c r="Q1" s="1"/>
      <c r="R1" s="1"/>
      <c r="S1" s="1"/>
      <c r="T1" s="1"/>
      <c r="U1" s="1"/>
      <c r="V1" s="1"/>
      <c r="W1" s="1"/>
      <c r="X1" s="1"/>
      <c r="Y1" s="1"/>
      <c r="Z1" s="1"/>
    </row>
    <row r="2">
      <c r="A2" s="1"/>
      <c r="B2" s="1"/>
      <c r="C2" s="1"/>
      <c r="D2" s="1"/>
      <c r="E2" s="1"/>
      <c r="F2" s="1"/>
      <c r="G2" s="1"/>
      <c r="H2" s="1"/>
      <c r="I2" s="1"/>
      <c r="J2" s="1"/>
      <c r="K2" s="1"/>
      <c r="L2" s="1"/>
      <c r="M2" s="1"/>
      <c r="N2" s="1"/>
      <c r="O2" s="1"/>
      <c r="P2" s="1"/>
      <c r="Q2" s="1"/>
      <c r="R2" s="1"/>
      <c r="S2" s="1"/>
      <c r="T2" s="1"/>
      <c r="U2" s="1"/>
      <c r="V2" s="1"/>
      <c r="W2" s="1"/>
      <c r="X2" s="1"/>
      <c r="Y2" s="1"/>
      <c r="Z2" s="1"/>
    </row>
    <row r="3">
      <c r="A3" s="3" t="s">
        <v>1</v>
      </c>
      <c r="N3" s="1"/>
      <c r="O3" s="1"/>
      <c r="P3" s="1"/>
      <c r="Q3" s="1"/>
      <c r="R3" s="1"/>
      <c r="S3" s="1"/>
      <c r="T3" s="1"/>
      <c r="U3" s="1"/>
      <c r="V3" s="1"/>
      <c r="W3" s="1"/>
      <c r="X3" s="1"/>
      <c r="Y3" s="1"/>
      <c r="Z3" s="1"/>
    </row>
    <row r="4">
      <c r="A4" s="4" t="s">
        <v>2</v>
      </c>
      <c r="N4" s="1"/>
      <c r="O4" s="1"/>
      <c r="P4" s="1"/>
      <c r="Q4" s="1"/>
      <c r="R4" s="1"/>
      <c r="S4" s="1"/>
      <c r="T4" s="1"/>
      <c r="U4" s="1"/>
      <c r="V4" s="1"/>
      <c r="W4" s="1"/>
      <c r="X4" s="1"/>
      <c r="Y4" s="1"/>
      <c r="Z4" s="1"/>
    </row>
    <row r="5">
      <c r="A5" s="1"/>
      <c r="B5" s="1"/>
      <c r="C5" s="1"/>
      <c r="D5" s="1"/>
      <c r="E5" s="1"/>
      <c r="F5" s="1"/>
      <c r="G5" s="1"/>
      <c r="H5" s="1"/>
      <c r="I5" s="1"/>
      <c r="J5" s="1"/>
      <c r="K5" s="1"/>
      <c r="L5" s="1"/>
      <c r="M5" s="1"/>
      <c r="N5" s="1"/>
      <c r="O5" s="1"/>
      <c r="P5" s="1"/>
      <c r="Q5" s="1"/>
      <c r="R5" s="1"/>
      <c r="S5" s="1"/>
      <c r="T5" s="1"/>
      <c r="U5" s="1"/>
      <c r="V5" s="1"/>
      <c r="W5" s="1"/>
      <c r="X5" s="1"/>
      <c r="Y5" s="1"/>
      <c r="Z5" s="1"/>
    </row>
    <row r="6" ht="44.25" customHeight="1">
      <c r="A6" s="5" t="s">
        <v>3</v>
      </c>
      <c r="B6" s="6" t="s">
        <v>4</v>
      </c>
      <c r="C6" s="7"/>
      <c r="D6" s="7"/>
      <c r="E6" s="8"/>
      <c r="F6" s="6" t="s">
        <v>5</v>
      </c>
      <c r="G6" s="8"/>
      <c r="H6" s="6" t="s">
        <v>6</v>
      </c>
      <c r="I6" s="7"/>
      <c r="J6" s="7"/>
      <c r="K6" s="8"/>
      <c r="L6" s="6" t="s">
        <v>7</v>
      </c>
      <c r="M6" s="8"/>
      <c r="N6" s="9"/>
      <c r="O6" s="9"/>
      <c r="P6" s="9"/>
      <c r="Q6" s="9"/>
      <c r="R6" s="9"/>
      <c r="S6" s="9"/>
      <c r="T6" s="9"/>
      <c r="U6" s="9"/>
      <c r="V6" s="9"/>
      <c r="W6" s="9"/>
      <c r="X6" s="9"/>
      <c r="Y6" s="9"/>
      <c r="Z6" s="9"/>
    </row>
    <row r="7" ht="42.75" customHeight="1">
      <c r="A7" s="10"/>
      <c r="B7" s="11" t="s">
        <v>8</v>
      </c>
      <c r="C7" s="11" t="s">
        <v>9</v>
      </c>
      <c r="D7" s="12" t="s">
        <v>10</v>
      </c>
      <c r="E7" s="8"/>
      <c r="F7" s="11" t="s">
        <v>11</v>
      </c>
      <c r="G7" s="11" t="s">
        <v>12</v>
      </c>
      <c r="H7" s="11" t="s">
        <v>11</v>
      </c>
      <c r="I7" s="11" t="s">
        <v>13</v>
      </c>
      <c r="J7" s="11" t="s">
        <v>14</v>
      </c>
      <c r="K7" s="11" t="s">
        <v>12</v>
      </c>
      <c r="L7" s="11" t="s">
        <v>11</v>
      </c>
      <c r="M7" s="11" t="s">
        <v>15</v>
      </c>
      <c r="N7" s="13"/>
      <c r="O7" s="13"/>
      <c r="P7" s="13"/>
      <c r="Q7" s="13"/>
      <c r="R7" s="13"/>
      <c r="S7" s="13"/>
      <c r="T7" s="13"/>
      <c r="U7" s="13"/>
      <c r="V7" s="13"/>
      <c r="W7" s="13"/>
      <c r="X7" s="13"/>
      <c r="Y7" s="13"/>
      <c r="Z7" s="13"/>
    </row>
    <row r="8">
      <c r="A8" s="14"/>
      <c r="B8" s="14"/>
      <c r="C8" s="14"/>
      <c r="D8" s="15" t="s">
        <v>11</v>
      </c>
      <c r="E8" s="15" t="s">
        <v>16</v>
      </c>
      <c r="F8" s="14"/>
      <c r="G8" s="14"/>
      <c r="H8" s="14"/>
      <c r="I8" s="14"/>
      <c r="J8" s="14"/>
      <c r="K8" s="14"/>
      <c r="L8" s="14"/>
      <c r="M8" s="14"/>
      <c r="N8" s="9"/>
      <c r="O8" s="9"/>
      <c r="P8" s="9"/>
      <c r="Q8" s="9"/>
      <c r="R8" s="9"/>
      <c r="S8" s="9"/>
      <c r="T8" s="9"/>
      <c r="U8" s="9"/>
      <c r="V8" s="9"/>
      <c r="W8" s="9"/>
      <c r="X8" s="9"/>
      <c r="Y8" s="9"/>
      <c r="Z8" s="9"/>
    </row>
    <row r="9">
      <c r="A9" s="16" t="s">
        <v>11</v>
      </c>
      <c r="B9" s="17">
        <f>SUM(B10:B51)-B12-B13-B14-B15-B19-B31-B32-B33-B47</f>
        <v>0</v>
      </c>
      <c r="C9" s="17">
        <f t="shared" ref="C9:D9" si="1">SUM(C10:C50)-C12-C13-C14-C15-C19-C31-C32-C33-C47</f>
        <v>0</v>
      </c>
      <c r="D9" s="17">
        <f t="shared" si="1"/>
        <v>8000</v>
      </c>
      <c r="E9" s="17">
        <f>SUM(E10:E50)</f>
        <v>0</v>
      </c>
      <c r="F9" s="17">
        <f t="shared" ref="F9:G9" si="2">SUM(F10:F47)-F12-F13-F14-F15-F31-F32</f>
        <v>0</v>
      </c>
      <c r="G9" s="17">
        <f t="shared" si="2"/>
        <v>0</v>
      </c>
      <c r="H9" s="17">
        <f t="shared" ref="H9:H46" si="4">J9+I9</f>
        <v>0</v>
      </c>
      <c r="I9" s="17">
        <f t="shared" ref="I9:K9" si="3">SUM(I10:I47)-I12-I13-I14-I15-I31-I32</f>
        <v>0</v>
      </c>
      <c r="J9" s="17">
        <f t="shared" si="3"/>
        <v>0</v>
      </c>
      <c r="K9" s="17">
        <f t="shared" si="3"/>
        <v>0</v>
      </c>
      <c r="L9" s="17"/>
      <c r="M9" s="17"/>
      <c r="N9" s="18"/>
      <c r="O9" s="18"/>
      <c r="P9" s="18"/>
      <c r="Q9" s="18"/>
      <c r="R9" s="18"/>
      <c r="S9" s="18"/>
      <c r="T9" s="18"/>
      <c r="U9" s="18"/>
      <c r="V9" s="18"/>
      <c r="W9" s="18"/>
      <c r="X9" s="18"/>
      <c r="Y9" s="18"/>
      <c r="Z9" s="18"/>
    </row>
    <row r="10" hidden="1">
      <c r="A10" s="19" t="s">
        <v>17</v>
      </c>
      <c r="B10" s="20"/>
      <c r="C10" s="20"/>
      <c r="D10" s="20">
        <v>0.0</v>
      </c>
      <c r="E10" s="20" t="s">
        <v>18</v>
      </c>
      <c r="F10" s="20"/>
      <c r="G10" s="20"/>
      <c r="H10" s="20">
        <f t="shared" si="4"/>
        <v>0</v>
      </c>
      <c r="I10" s="20">
        <v>0.0</v>
      </c>
      <c r="J10" s="20"/>
      <c r="K10" s="20"/>
      <c r="L10" s="20" t="s">
        <v>18</v>
      </c>
      <c r="M10" s="20" t="s">
        <v>18</v>
      </c>
      <c r="N10" s="21"/>
      <c r="O10" s="21">
        <v>0.0</v>
      </c>
      <c r="P10" s="21"/>
      <c r="Q10" s="21"/>
      <c r="R10" s="21"/>
      <c r="S10" s="21"/>
      <c r="T10" s="21"/>
      <c r="U10" s="21"/>
      <c r="V10" s="21"/>
      <c r="W10" s="21"/>
      <c r="X10" s="21"/>
      <c r="Y10" s="21"/>
      <c r="Z10" s="21"/>
    </row>
    <row r="11">
      <c r="A11" s="22" t="s">
        <v>19</v>
      </c>
      <c r="B11" s="20"/>
      <c r="C11" s="20"/>
      <c r="D11" s="20">
        <v>400.0</v>
      </c>
      <c r="E11" s="20" t="s">
        <v>18</v>
      </c>
      <c r="F11" s="20"/>
      <c r="G11" s="20"/>
      <c r="H11" s="20">
        <f t="shared" si="4"/>
        <v>0</v>
      </c>
      <c r="I11" s="20">
        <v>0.0</v>
      </c>
      <c r="J11" s="20">
        <f t="shared" ref="J11:K11" si="5">J12+J13+J14+J15</f>
        <v>0</v>
      </c>
      <c r="K11" s="20">
        <f t="shared" si="5"/>
        <v>0</v>
      </c>
      <c r="L11" s="20" t="s">
        <v>18</v>
      </c>
      <c r="M11" s="20" t="s">
        <v>18</v>
      </c>
      <c r="N11" s="1"/>
      <c r="O11" s="1"/>
      <c r="P11" s="1"/>
      <c r="Q11" s="1"/>
      <c r="R11" s="1"/>
      <c r="S11" s="1"/>
      <c r="T11" s="1"/>
      <c r="U11" s="1"/>
      <c r="V11" s="1"/>
      <c r="W11" s="1"/>
      <c r="X11" s="1"/>
      <c r="Y11" s="1"/>
      <c r="Z11" s="1"/>
    </row>
    <row r="12" hidden="1">
      <c r="A12" s="23" t="s">
        <v>20</v>
      </c>
      <c r="B12" s="20"/>
      <c r="C12" s="20"/>
      <c r="D12" s="20">
        <v>0.0</v>
      </c>
      <c r="E12" s="20" t="s">
        <v>18</v>
      </c>
      <c r="F12" s="20"/>
      <c r="G12" s="20"/>
      <c r="H12" s="20">
        <f t="shared" si="4"/>
        <v>0</v>
      </c>
      <c r="I12" s="20">
        <v>0.0</v>
      </c>
      <c r="J12" s="20"/>
      <c r="K12" s="20"/>
      <c r="L12" s="20" t="s">
        <v>18</v>
      </c>
      <c r="M12" s="20" t="s">
        <v>18</v>
      </c>
      <c r="N12" s="1"/>
      <c r="O12" s="1"/>
      <c r="P12" s="1"/>
      <c r="Q12" s="1"/>
      <c r="R12" s="1"/>
      <c r="S12" s="1"/>
      <c r="T12" s="1"/>
      <c r="U12" s="1"/>
      <c r="V12" s="1"/>
      <c r="W12" s="1"/>
      <c r="X12" s="1"/>
      <c r="Y12" s="1"/>
      <c r="Z12" s="1"/>
    </row>
    <row r="13" hidden="1">
      <c r="A13" s="23" t="s">
        <v>21</v>
      </c>
      <c r="B13" s="20"/>
      <c r="C13" s="20"/>
      <c r="D13" s="20">
        <v>0.0</v>
      </c>
      <c r="E13" s="20" t="s">
        <v>18</v>
      </c>
      <c r="F13" s="20"/>
      <c r="G13" s="20"/>
      <c r="H13" s="20">
        <f t="shared" si="4"/>
        <v>0</v>
      </c>
      <c r="I13" s="20">
        <v>0.0</v>
      </c>
      <c r="J13" s="20"/>
      <c r="K13" s="20"/>
      <c r="L13" s="20" t="s">
        <v>18</v>
      </c>
      <c r="M13" s="20" t="s">
        <v>18</v>
      </c>
      <c r="N13" s="1"/>
      <c r="O13" s="1"/>
      <c r="P13" s="1"/>
      <c r="Q13" s="1"/>
      <c r="R13" s="1"/>
      <c r="S13" s="1"/>
      <c r="T13" s="1"/>
      <c r="U13" s="1"/>
      <c r="V13" s="1"/>
      <c r="W13" s="1"/>
      <c r="X13" s="1"/>
      <c r="Y13" s="1"/>
      <c r="Z13" s="1"/>
    </row>
    <row r="14" hidden="1">
      <c r="A14" s="23" t="s">
        <v>22</v>
      </c>
      <c r="B14" s="20"/>
      <c r="C14" s="20"/>
      <c r="D14" s="20">
        <v>0.0</v>
      </c>
      <c r="E14" s="20" t="s">
        <v>18</v>
      </c>
      <c r="F14" s="20"/>
      <c r="G14" s="20"/>
      <c r="H14" s="20">
        <f t="shared" si="4"/>
        <v>0</v>
      </c>
      <c r="I14" s="20">
        <v>0.0</v>
      </c>
      <c r="J14" s="20"/>
      <c r="K14" s="20"/>
      <c r="L14" s="20" t="s">
        <v>18</v>
      </c>
      <c r="M14" s="20" t="s">
        <v>18</v>
      </c>
      <c r="N14" s="1"/>
      <c r="O14" s="1"/>
      <c r="P14" s="1"/>
      <c r="Q14" s="1"/>
      <c r="R14" s="1"/>
      <c r="S14" s="1"/>
      <c r="T14" s="1"/>
      <c r="U14" s="1"/>
      <c r="V14" s="1"/>
      <c r="W14" s="1"/>
      <c r="X14" s="1"/>
      <c r="Y14" s="1"/>
      <c r="Z14" s="1"/>
    </row>
    <row r="15">
      <c r="A15" s="23" t="s">
        <v>23</v>
      </c>
      <c r="B15" s="20"/>
      <c r="C15" s="20"/>
      <c r="D15" s="20">
        <v>400.0</v>
      </c>
      <c r="E15" s="20" t="s">
        <v>18</v>
      </c>
      <c r="F15" s="20"/>
      <c r="G15" s="20"/>
      <c r="H15" s="20">
        <f t="shared" si="4"/>
        <v>0</v>
      </c>
      <c r="I15" s="20"/>
      <c r="J15" s="20"/>
      <c r="K15" s="20"/>
      <c r="L15" s="20" t="s">
        <v>18</v>
      </c>
      <c r="M15" s="20" t="s">
        <v>18</v>
      </c>
      <c r="N15" s="1"/>
      <c r="O15" s="1"/>
      <c r="P15" s="1"/>
      <c r="Q15" s="1"/>
      <c r="R15" s="1"/>
      <c r="S15" s="1"/>
      <c r="T15" s="1"/>
      <c r="U15" s="1"/>
      <c r="V15" s="1"/>
      <c r="W15" s="1"/>
      <c r="X15" s="1"/>
      <c r="Y15" s="1"/>
      <c r="Z15" s="1"/>
    </row>
    <row r="16" hidden="1">
      <c r="A16" s="22" t="s">
        <v>24</v>
      </c>
      <c r="B16" s="20"/>
      <c r="C16" s="20"/>
      <c r="D16" s="20">
        <v>0.0</v>
      </c>
      <c r="E16" s="20" t="s">
        <v>18</v>
      </c>
      <c r="F16" s="20"/>
      <c r="G16" s="20"/>
      <c r="H16" s="20">
        <f t="shared" si="4"/>
        <v>0</v>
      </c>
      <c r="I16" s="20"/>
      <c r="J16" s="20"/>
      <c r="K16" s="20"/>
      <c r="L16" s="20" t="s">
        <v>18</v>
      </c>
      <c r="M16" s="20" t="s">
        <v>18</v>
      </c>
      <c r="N16" s="1"/>
      <c r="O16" s="1"/>
      <c r="P16" s="1"/>
      <c r="Q16" s="1"/>
      <c r="R16" s="1"/>
      <c r="S16" s="1"/>
      <c r="T16" s="1"/>
      <c r="U16" s="1"/>
      <c r="V16" s="1"/>
      <c r="W16" s="1"/>
      <c r="X16" s="1"/>
      <c r="Y16" s="1"/>
      <c r="Z16" s="1"/>
    </row>
    <row r="17" hidden="1">
      <c r="A17" s="22" t="s">
        <v>25</v>
      </c>
      <c r="B17" s="20"/>
      <c r="C17" s="20"/>
      <c r="D17" s="20">
        <v>0.0</v>
      </c>
      <c r="E17" s="20" t="s">
        <v>18</v>
      </c>
      <c r="F17" s="20"/>
      <c r="G17" s="20"/>
      <c r="H17" s="20">
        <f t="shared" si="4"/>
        <v>0</v>
      </c>
      <c r="I17" s="20"/>
      <c r="J17" s="20"/>
      <c r="K17" s="20"/>
      <c r="L17" s="20" t="s">
        <v>18</v>
      </c>
      <c r="M17" s="20" t="s">
        <v>18</v>
      </c>
      <c r="N17" s="1"/>
      <c r="O17" s="1"/>
      <c r="P17" s="1"/>
      <c r="Q17" s="1"/>
      <c r="R17" s="1"/>
      <c r="S17" s="1"/>
      <c r="T17" s="1"/>
      <c r="U17" s="1"/>
      <c r="V17" s="1"/>
      <c r="W17" s="1"/>
      <c r="X17" s="1"/>
      <c r="Y17" s="1"/>
      <c r="Z17" s="1"/>
    </row>
    <row r="18" hidden="1">
      <c r="A18" s="22" t="s">
        <v>26</v>
      </c>
      <c r="B18" s="20"/>
      <c r="C18" s="20"/>
      <c r="D18" s="20">
        <v>0.0</v>
      </c>
      <c r="E18" s="20" t="s">
        <v>18</v>
      </c>
      <c r="F18" s="20"/>
      <c r="G18" s="20"/>
      <c r="H18" s="20">
        <f t="shared" si="4"/>
        <v>0</v>
      </c>
      <c r="I18" s="20"/>
      <c r="J18" s="20"/>
      <c r="K18" s="20"/>
      <c r="L18" s="20" t="s">
        <v>18</v>
      </c>
      <c r="M18" s="20" t="s">
        <v>18</v>
      </c>
      <c r="N18" s="1"/>
      <c r="O18" s="1"/>
      <c r="P18" s="1"/>
      <c r="Q18" s="1"/>
      <c r="R18" s="1"/>
      <c r="S18" s="1"/>
      <c r="T18" s="1"/>
      <c r="U18" s="1"/>
      <c r="V18" s="1"/>
      <c r="W18" s="1"/>
      <c r="X18" s="1"/>
      <c r="Y18" s="1"/>
      <c r="Z18" s="1"/>
    </row>
    <row r="19" hidden="1">
      <c r="A19" s="23" t="s">
        <v>27</v>
      </c>
      <c r="B19" s="20"/>
      <c r="C19" s="20"/>
      <c r="D19" s="20">
        <v>0.0</v>
      </c>
      <c r="E19" s="20" t="s">
        <v>18</v>
      </c>
      <c r="F19" s="20"/>
      <c r="G19" s="20"/>
      <c r="H19" s="20">
        <f t="shared" si="4"/>
        <v>0</v>
      </c>
      <c r="I19" s="20"/>
      <c r="J19" s="20"/>
      <c r="K19" s="20"/>
      <c r="L19" s="20" t="s">
        <v>18</v>
      </c>
      <c r="M19" s="20" t="s">
        <v>18</v>
      </c>
      <c r="N19" s="1"/>
      <c r="O19" s="1"/>
      <c r="P19" s="1"/>
      <c r="Q19" s="1"/>
      <c r="R19" s="1"/>
      <c r="S19" s="1"/>
      <c r="T19" s="1"/>
      <c r="U19" s="1"/>
      <c r="V19" s="1"/>
      <c r="W19" s="1"/>
      <c r="X19" s="1"/>
      <c r="Y19" s="1"/>
      <c r="Z19" s="1"/>
    </row>
    <row r="20" hidden="1">
      <c r="A20" s="22" t="s">
        <v>28</v>
      </c>
      <c r="B20" s="20"/>
      <c r="C20" s="20"/>
      <c r="D20" s="20">
        <v>0.0</v>
      </c>
      <c r="E20" s="20" t="s">
        <v>18</v>
      </c>
      <c r="F20" s="20"/>
      <c r="G20" s="20"/>
      <c r="H20" s="20">
        <f t="shared" si="4"/>
        <v>0</v>
      </c>
      <c r="I20" s="20"/>
      <c r="J20" s="20"/>
      <c r="K20" s="20"/>
      <c r="L20" s="20" t="s">
        <v>18</v>
      </c>
      <c r="M20" s="20" t="s">
        <v>18</v>
      </c>
      <c r="N20" s="1"/>
      <c r="O20" s="1"/>
      <c r="P20" s="1"/>
      <c r="Q20" s="1"/>
      <c r="R20" s="1"/>
      <c r="S20" s="1"/>
      <c r="T20" s="1"/>
      <c r="U20" s="1"/>
      <c r="V20" s="1"/>
      <c r="W20" s="1"/>
      <c r="X20" s="1"/>
      <c r="Y20" s="1"/>
      <c r="Z20" s="1"/>
    </row>
    <row r="21" ht="15.75" customHeight="1">
      <c r="A21" s="22" t="s">
        <v>29</v>
      </c>
      <c r="B21" s="20"/>
      <c r="C21" s="20"/>
      <c r="D21" s="20">
        <v>600.0</v>
      </c>
      <c r="E21" s="20" t="s">
        <v>18</v>
      </c>
      <c r="F21" s="20"/>
      <c r="G21" s="20"/>
      <c r="H21" s="20">
        <f t="shared" si="4"/>
        <v>0</v>
      </c>
      <c r="I21" s="20"/>
      <c r="J21" s="20"/>
      <c r="K21" s="20"/>
      <c r="L21" s="20" t="s">
        <v>18</v>
      </c>
      <c r="M21" s="20" t="s">
        <v>18</v>
      </c>
      <c r="N21" s="1"/>
      <c r="O21" s="1"/>
      <c r="P21" s="1"/>
      <c r="Q21" s="1"/>
      <c r="R21" s="1"/>
      <c r="S21" s="1"/>
      <c r="T21" s="1"/>
      <c r="U21" s="1"/>
      <c r="V21" s="1"/>
      <c r="W21" s="1"/>
      <c r="X21" s="1"/>
      <c r="Y21" s="1"/>
      <c r="Z21" s="1"/>
    </row>
    <row r="22" ht="15.75" hidden="1" customHeight="1">
      <c r="A22" s="22" t="s">
        <v>30</v>
      </c>
      <c r="B22" s="20"/>
      <c r="C22" s="20"/>
      <c r="D22" s="20">
        <v>0.0</v>
      </c>
      <c r="E22" s="20" t="s">
        <v>18</v>
      </c>
      <c r="F22" s="20"/>
      <c r="G22" s="20"/>
      <c r="H22" s="20">
        <f t="shared" si="4"/>
        <v>0</v>
      </c>
      <c r="I22" s="20"/>
      <c r="J22" s="20"/>
      <c r="K22" s="20"/>
      <c r="L22" s="20" t="s">
        <v>18</v>
      </c>
      <c r="M22" s="20" t="s">
        <v>18</v>
      </c>
      <c r="N22" s="1"/>
      <c r="O22" s="1"/>
      <c r="P22" s="1"/>
      <c r="Q22" s="1"/>
      <c r="R22" s="1"/>
      <c r="S22" s="1"/>
      <c r="T22" s="1"/>
      <c r="U22" s="1"/>
      <c r="V22" s="1"/>
      <c r="W22" s="1"/>
      <c r="X22" s="1"/>
      <c r="Y22" s="1"/>
      <c r="Z22" s="1"/>
    </row>
    <row r="23" ht="15.75" hidden="1" customHeight="1">
      <c r="A23" s="22" t="s">
        <v>31</v>
      </c>
      <c r="B23" s="20"/>
      <c r="C23" s="20"/>
      <c r="D23" s="20">
        <v>0.0</v>
      </c>
      <c r="E23" s="20" t="s">
        <v>18</v>
      </c>
      <c r="F23" s="20"/>
      <c r="G23" s="20"/>
      <c r="H23" s="20">
        <f t="shared" si="4"/>
        <v>0</v>
      </c>
      <c r="I23" s="20"/>
      <c r="J23" s="20"/>
      <c r="K23" s="20"/>
      <c r="L23" s="20" t="s">
        <v>18</v>
      </c>
      <c r="M23" s="20" t="s">
        <v>18</v>
      </c>
      <c r="N23" s="1"/>
      <c r="O23" s="1"/>
      <c r="P23" s="1"/>
      <c r="Q23" s="1"/>
      <c r="R23" s="1"/>
      <c r="S23" s="1"/>
      <c r="T23" s="1"/>
      <c r="U23" s="1"/>
      <c r="V23" s="1"/>
      <c r="W23" s="1"/>
      <c r="X23" s="1"/>
      <c r="Y23" s="1"/>
      <c r="Z23" s="1"/>
    </row>
    <row r="24" ht="15.75" hidden="1" customHeight="1">
      <c r="A24" s="22" t="s">
        <v>32</v>
      </c>
      <c r="B24" s="20"/>
      <c r="C24" s="20"/>
      <c r="D24" s="20">
        <v>0.0</v>
      </c>
      <c r="E24" s="20" t="s">
        <v>18</v>
      </c>
      <c r="F24" s="20"/>
      <c r="G24" s="20"/>
      <c r="H24" s="20">
        <f t="shared" si="4"/>
        <v>0</v>
      </c>
      <c r="I24" s="20"/>
      <c r="J24" s="20"/>
      <c r="K24" s="20"/>
      <c r="L24" s="20" t="s">
        <v>18</v>
      </c>
      <c r="M24" s="20" t="s">
        <v>18</v>
      </c>
      <c r="N24" s="1"/>
      <c r="O24" s="1"/>
      <c r="P24" s="1"/>
      <c r="Q24" s="1"/>
      <c r="R24" s="1"/>
      <c r="S24" s="1"/>
      <c r="T24" s="1"/>
      <c r="U24" s="1"/>
      <c r="V24" s="1"/>
      <c r="W24" s="1"/>
      <c r="X24" s="1"/>
      <c r="Y24" s="1"/>
      <c r="Z24" s="1"/>
    </row>
    <row r="25" ht="15.75" hidden="1" customHeight="1">
      <c r="A25" s="22" t="s">
        <v>33</v>
      </c>
      <c r="B25" s="20"/>
      <c r="C25" s="20"/>
      <c r="D25" s="20">
        <v>0.0</v>
      </c>
      <c r="E25" s="20" t="s">
        <v>18</v>
      </c>
      <c r="F25" s="20"/>
      <c r="G25" s="20"/>
      <c r="H25" s="20">
        <f t="shared" si="4"/>
        <v>0</v>
      </c>
      <c r="I25" s="20"/>
      <c r="J25" s="20"/>
      <c r="K25" s="20"/>
      <c r="L25" s="20" t="s">
        <v>18</v>
      </c>
      <c r="M25" s="20" t="s">
        <v>18</v>
      </c>
      <c r="N25" s="1"/>
      <c r="O25" s="1"/>
      <c r="P25" s="1"/>
      <c r="Q25" s="1"/>
      <c r="R25" s="1"/>
      <c r="S25" s="1"/>
      <c r="T25" s="1"/>
      <c r="U25" s="1"/>
      <c r="V25" s="1"/>
      <c r="W25" s="1"/>
      <c r="X25" s="1"/>
      <c r="Y25" s="1"/>
      <c r="Z25" s="1"/>
    </row>
    <row r="26" ht="15.75" customHeight="1">
      <c r="A26" s="22" t="s">
        <v>34</v>
      </c>
      <c r="B26" s="20"/>
      <c r="C26" s="20"/>
      <c r="D26" s="20">
        <v>800.0</v>
      </c>
      <c r="E26" s="20" t="s">
        <v>18</v>
      </c>
      <c r="F26" s="20"/>
      <c r="G26" s="20"/>
      <c r="H26" s="20">
        <f t="shared" si="4"/>
        <v>0</v>
      </c>
      <c r="I26" s="20"/>
      <c r="J26" s="20"/>
      <c r="K26" s="20"/>
      <c r="L26" s="20" t="s">
        <v>18</v>
      </c>
      <c r="M26" s="20" t="s">
        <v>18</v>
      </c>
      <c r="N26" s="1"/>
      <c r="O26" s="1"/>
      <c r="P26" s="1"/>
      <c r="Q26" s="1"/>
      <c r="R26" s="1"/>
      <c r="S26" s="1"/>
      <c r="T26" s="1"/>
      <c r="U26" s="1"/>
      <c r="V26" s="1"/>
      <c r="W26" s="1"/>
      <c r="X26" s="1"/>
      <c r="Y26" s="1"/>
      <c r="Z26" s="1"/>
    </row>
    <row r="27" ht="15.75" hidden="1" customHeight="1">
      <c r="A27" s="22" t="s">
        <v>35</v>
      </c>
      <c r="B27" s="20"/>
      <c r="C27" s="20"/>
      <c r="D27" s="20">
        <v>0.0</v>
      </c>
      <c r="E27" s="20" t="s">
        <v>18</v>
      </c>
      <c r="F27" s="20"/>
      <c r="G27" s="20"/>
      <c r="H27" s="20">
        <f t="shared" si="4"/>
        <v>0</v>
      </c>
      <c r="I27" s="20"/>
      <c r="J27" s="20"/>
      <c r="K27" s="20"/>
      <c r="L27" s="20" t="s">
        <v>18</v>
      </c>
      <c r="M27" s="20" t="s">
        <v>18</v>
      </c>
      <c r="N27" s="1"/>
      <c r="O27" s="1"/>
      <c r="P27" s="1"/>
      <c r="Q27" s="1"/>
      <c r="R27" s="1"/>
      <c r="S27" s="1"/>
      <c r="T27" s="1"/>
      <c r="U27" s="1"/>
      <c r="V27" s="1"/>
      <c r="W27" s="1"/>
      <c r="X27" s="1"/>
      <c r="Y27" s="1"/>
      <c r="Z27" s="1"/>
    </row>
    <row r="28" ht="15.75" hidden="1" customHeight="1">
      <c r="A28" s="22" t="s">
        <v>36</v>
      </c>
      <c r="B28" s="20"/>
      <c r="C28" s="20"/>
      <c r="D28" s="20">
        <v>0.0</v>
      </c>
      <c r="E28" s="20" t="s">
        <v>18</v>
      </c>
      <c r="F28" s="20"/>
      <c r="G28" s="20"/>
      <c r="H28" s="20">
        <f t="shared" si="4"/>
        <v>0</v>
      </c>
      <c r="I28" s="20"/>
      <c r="J28" s="20"/>
      <c r="K28" s="20"/>
      <c r="L28" s="20" t="s">
        <v>18</v>
      </c>
      <c r="M28" s="20" t="s">
        <v>18</v>
      </c>
      <c r="N28" s="1"/>
      <c r="O28" s="1"/>
      <c r="P28" s="1"/>
      <c r="Q28" s="1"/>
      <c r="R28" s="1"/>
      <c r="S28" s="1"/>
      <c r="T28" s="1"/>
      <c r="U28" s="1"/>
      <c r="V28" s="1"/>
      <c r="W28" s="1"/>
      <c r="X28" s="1"/>
      <c r="Y28" s="1"/>
      <c r="Z28" s="1"/>
    </row>
    <row r="29" ht="15.75" hidden="1" customHeight="1">
      <c r="A29" s="22" t="s">
        <v>37</v>
      </c>
      <c r="B29" s="20"/>
      <c r="C29" s="20"/>
      <c r="D29" s="20">
        <v>0.0</v>
      </c>
      <c r="E29" s="20">
        <f>'Диализ'!D9</f>
        <v>0</v>
      </c>
      <c r="F29" s="20"/>
      <c r="G29" s="20"/>
      <c r="H29" s="20">
        <f t="shared" si="4"/>
        <v>0</v>
      </c>
      <c r="I29" s="20"/>
      <c r="J29" s="20"/>
      <c r="K29" s="20"/>
      <c r="L29" s="20" t="s">
        <v>18</v>
      </c>
      <c r="M29" s="20" t="s">
        <v>18</v>
      </c>
      <c r="N29" s="1"/>
      <c r="O29" s="1"/>
      <c r="P29" s="1"/>
      <c r="Q29" s="1"/>
      <c r="R29" s="1"/>
      <c r="S29" s="1"/>
      <c r="T29" s="1"/>
      <c r="U29" s="1"/>
      <c r="V29" s="1"/>
      <c r="W29" s="1"/>
      <c r="X29" s="1"/>
      <c r="Y29" s="1"/>
      <c r="Z29" s="1"/>
    </row>
    <row r="30" ht="15.75" hidden="1" customHeight="1">
      <c r="A30" s="22" t="s">
        <v>38</v>
      </c>
      <c r="B30" s="20"/>
      <c r="C30" s="20"/>
      <c r="D30" s="20">
        <v>0.0</v>
      </c>
      <c r="E30" s="20" t="s">
        <v>18</v>
      </c>
      <c r="F30" s="20"/>
      <c r="G30" s="20">
        <f>'Онкология ДС'!D7</f>
        <v>0</v>
      </c>
      <c r="H30" s="20">
        <f t="shared" si="4"/>
        <v>0</v>
      </c>
      <c r="I30" s="20"/>
      <c r="J30" s="20"/>
      <c r="K30" s="20">
        <f>'Онкология КС'!D7</f>
        <v>0</v>
      </c>
      <c r="L30" s="20" t="s">
        <v>18</v>
      </c>
      <c r="M30" s="20" t="s">
        <v>18</v>
      </c>
      <c r="N30" s="1"/>
      <c r="O30" s="1"/>
      <c r="P30" s="1"/>
      <c r="Q30" s="1"/>
      <c r="R30" s="1"/>
      <c r="S30" s="1"/>
      <c r="T30" s="1"/>
      <c r="U30" s="1"/>
      <c r="V30" s="1"/>
      <c r="W30" s="1"/>
      <c r="X30" s="1"/>
      <c r="Y30" s="1"/>
      <c r="Z30" s="1"/>
    </row>
    <row r="31" ht="15.75" hidden="1" customHeight="1">
      <c r="A31" s="23" t="s">
        <v>39</v>
      </c>
      <c r="B31" s="20"/>
      <c r="C31" s="20"/>
      <c r="D31" s="20">
        <v>0.0</v>
      </c>
      <c r="E31" s="20" t="s">
        <v>18</v>
      </c>
      <c r="F31" s="20"/>
      <c r="G31" s="20">
        <f>'Онкология ДС'!D8</f>
        <v>0</v>
      </c>
      <c r="H31" s="20">
        <f t="shared" si="4"/>
        <v>0</v>
      </c>
      <c r="I31" s="20"/>
      <c r="J31" s="20"/>
      <c r="K31" s="20" t="str">
        <f>'Онкология КС'!D8</f>
        <v/>
      </c>
      <c r="L31" s="20" t="s">
        <v>18</v>
      </c>
      <c r="M31" s="20" t="s">
        <v>18</v>
      </c>
      <c r="N31" s="1"/>
      <c r="O31" s="1"/>
      <c r="P31" s="1"/>
      <c r="Q31" s="1"/>
      <c r="R31" s="1"/>
      <c r="S31" s="1"/>
      <c r="T31" s="1"/>
      <c r="U31" s="1"/>
      <c r="V31" s="1"/>
      <c r="W31" s="1"/>
      <c r="X31" s="1"/>
      <c r="Y31" s="1"/>
      <c r="Z31" s="1"/>
    </row>
    <row r="32" ht="15.75" hidden="1" customHeight="1">
      <c r="A32" s="23" t="s">
        <v>27</v>
      </c>
      <c r="B32" s="20"/>
      <c r="C32" s="20"/>
      <c r="D32" s="20">
        <v>0.0</v>
      </c>
      <c r="E32" s="20" t="s">
        <v>18</v>
      </c>
      <c r="F32" s="20"/>
      <c r="G32" s="20">
        <f>'Онкология ДС'!D9</f>
        <v>0</v>
      </c>
      <c r="H32" s="20">
        <f t="shared" si="4"/>
        <v>0</v>
      </c>
      <c r="I32" s="20"/>
      <c r="J32" s="20"/>
      <c r="K32" s="20" t="str">
        <f>'Онкология КС'!D9</f>
        <v/>
      </c>
      <c r="L32" s="20" t="s">
        <v>18</v>
      </c>
      <c r="M32" s="20" t="s">
        <v>18</v>
      </c>
      <c r="N32" s="1"/>
      <c r="O32" s="1"/>
      <c r="P32" s="1"/>
      <c r="Q32" s="1"/>
      <c r="R32" s="1"/>
      <c r="S32" s="1"/>
      <c r="T32" s="1"/>
      <c r="U32" s="1"/>
      <c r="V32" s="1"/>
      <c r="W32" s="1"/>
      <c r="X32" s="1"/>
      <c r="Y32" s="1"/>
      <c r="Z32" s="1"/>
    </row>
    <row r="33" ht="15.75" hidden="1" customHeight="1">
      <c r="A33" s="23" t="s">
        <v>40</v>
      </c>
      <c r="B33" s="20"/>
      <c r="C33" s="20"/>
      <c r="D33" s="20">
        <v>0.0</v>
      </c>
      <c r="E33" s="20" t="s">
        <v>18</v>
      </c>
      <c r="F33" s="20"/>
      <c r="G33" s="20">
        <f>'Онкология ДС'!D10</f>
        <v>0</v>
      </c>
      <c r="H33" s="20">
        <f t="shared" si="4"/>
        <v>0</v>
      </c>
      <c r="I33" s="20"/>
      <c r="J33" s="20"/>
      <c r="K33" s="20" t="str">
        <f>'Онкология КС'!D10</f>
        <v/>
      </c>
      <c r="L33" s="20" t="s">
        <v>18</v>
      </c>
      <c r="M33" s="20" t="s">
        <v>18</v>
      </c>
      <c r="N33" s="1"/>
      <c r="O33" s="1"/>
      <c r="P33" s="1"/>
      <c r="Q33" s="1"/>
      <c r="R33" s="1"/>
      <c r="S33" s="1"/>
      <c r="T33" s="1"/>
      <c r="U33" s="1"/>
      <c r="V33" s="1"/>
      <c r="W33" s="1"/>
      <c r="X33" s="1"/>
      <c r="Y33" s="1"/>
      <c r="Z33" s="1"/>
    </row>
    <row r="34" ht="15.75" hidden="1" customHeight="1">
      <c r="A34" s="22" t="s">
        <v>41</v>
      </c>
      <c r="B34" s="20"/>
      <c r="C34" s="20"/>
      <c r="D34" s="20">
        <v>0.0</v>
      </c>
      <c r="E34" s="20" t="s">
        <v>18</v>
      </c>
      <c r="F34" s="20"/>
      <c r="G34" s="20"/>
      <c r="H34" s="20">
        <f t="shared" si="4"/>
        <v>0</v>
      </c>
      <c r="I34" s="20"/>
      <c r="J34" s="20"/>
      <c r="K34" s="20"/>
      <c r="L34" s="20" t="s">
        <v>18</v>
      </c>
      <c r="M34" s="20" t="s">
        <v>18</v>
      </c>
      <c r="N34" s="1"/>
      <c r="O34" s="1"/>
      <c r="P34" s="1"/>
      <c r="Q34" s="1"/>
      <c r="R34" s="1"/>
      <c r="S34" s="1"/>
      <c r="T34" s="1"/>
      <c r="U34" s="1"/>
      <c r="V34" s="1"/>
      <c r="W34" s="1"/>
      <c r="X34" s="1"/>
      <c r="Y34" s="1"/>
      <c r="Z34" s="1"/>
    </row>
    <row r="35" ht="15.75" customHeight="1">
      <c r="A35" s="22" t="s">
        <v>42</v>
      </c>
      <c r="B35" s="20"/>
      <c r="C35" s="20"/>
      <c r="D35" s="20">
        <v>2800.0</v>
      </c>
      <c r="E35" s="20" t="s">
        <v>18</v>
      </c>
      <c r="F35" s="20"/>
      <c r="G35" s="20"/>
      <c r="H35" s="20">
        <f t="shared" si="4"/>
        <v>0</v>
      </c>
      <c r="I35" s="20"/>
      <c r="J35" s="20"/>
      <c r="K35" s="20"/>
      <c r="L35" s="20" t="s">
        <v>18</v>
      </c>
      <c r="M35" s="20" t="s">
        <v>18</v>
      </c>
      <c r="N35" s="1"/>
      <c r="O35" s="1"/>
      <c r="P35" s="1"/>
      <c r="Q35" s="1"/>
      <c r="R35" s="1"/>
      <c r="S35" s="1"/>
      <c r="T35" s="1"/>
      <c r="U35" s="1"/>
      <c r="V35" s="1"/>
      <c r="W35" s="1"/>
      <c r="X35" s="1"/>
      <c r="Y35" s="1"/>
      <c r="Z35" s="1"/>
    </row>
    <row r="36" ht="15.75" hidden="1" customHeight="1">
      <c r="A36" s="22" t="s">
        <v>43</v>
      </c>
      <c r="B36" s="20"/>
      <c r="C36" s="20"/>
      <c r="D36" s="20">
        <v>0.0</v>
      </c>
      <c r="E36" s="20" t="s">
        <v>18</v>
      </c>
      <c r="F36" s="20"/>
      <c r="G36" s="20"/>
      <c r="H36" s="20">
        <f t="shared" si="4"/>
        <v>0</v>
      </c>
      <c r="I36" s="20"/>
      <c r="J36" s="20"/>
      <c r="K36" s="20"/>
      <c r="L36" s="20" t="s">
        <v>18</v>
      </c>
      <c r="M36" s="20" t="s">
        <v>18</v>
      </c>
      <c r="N36" s="1"/>
      <c r="O36" s="1"/>
      <c r="P36" s="1"/>
      <c r="Q36" s="1"/>
      <c r="R36" s="1"/>
      <c r="S36" s="1"/>
      <c r="T36" s="1"/>
      <c r="U36" s="1"/>
      <c r="V36" s="1"/>
      <c r="W36" s="1"/>
      <c r="X36" s="1"/>
      <c r="Y36" s="1"/>
      <c r="Z36" s="1"/>
    </row>
    <row r="37" ht="15.75" hidden="1" customHeight="1">
      <c r="A37" s="22" t="s">
        <v>44</v>
      </c>
      <c r="B37" s="20"/>
      <c r="C37" s="20"/>
      <c r="D37" s="20">
        <v>0.0</v>
      </c>
      <c r="E37" s="20" t="s">
        <v>18</v>
      </c>
      <c r="F37" s="20"/>
      <c r="G37" s="20"/>
      <c r="H37" s="20">
        <f t="shared" si="4"/>
        <v>0</v>
      </c>
      <c r="I37" s="20">
        <v>0.0</v>
      </c>
      <c r="J37" s="20"/>
      <c r="K37" s="20"/>
      <c r="L37" s="20" t="s">
        <v>18</v>
      </c>
      <c r="M37" s="20" t="s">
        <v>18</v>
      </c>
      <c r="N37" s="1"/>
      <c r="O37" s="1"/>
      <c r="P37" s="1"/>
      <c r="Q37" s="1"/>
      <c r="R37" s="1"/>
      <c r="S37" s="1"/>
      <c r="T37" s="1"/>
      <c r="U37" s="1"/>
      <c r="V37" s="1"/>
      <c r="W37" s="1"/>
      <c r="X37" s="1"/>
      <c r="Y37" s="1"/>
      <c r="Z37" s="1"/>
    </row>
    <row r="38" ht="15.75" hidden="1" customHeight="1">
      <c r="A38" s="22" t="s">
        <v>45</v>
      </c>
      <c r="B38" s="20"/>
      <c r="C38" s="20"/>
      <c r="D38" s="20">
        <v>0.0</v>
      </c>
      <c r="E38" s="20" t="s">
        <v>18</v>
      </c>
      <c r="F38" s="20"/>
      <c r="G38" s="20"/>
      <c r="H38" s="20">
        <f t="shared" si="4"/>
        <v>0</v>
      </c>
      <c r="I38" s="20">
        <v>0.0</v>
      </c>
      <c r="J38" s="20"/>
      <c r="K38" s="20"/>
      <c r="L38" s="20" t="s">
        <v>18</v>
      </c>
      <c r="M38" s="20" t="s">
        <v>18</v>
      </c>
      <c r="N38" s="1"/>
      <c r="O38" s="1"/>
      <c r="P38" s="1"/>
      <c r="Q38" s="1"/>
      <c r="R38" s="1"/>
      <c r="S38" s="1"/>
      <c r="T38" s="1"/>
      <c r="U38" s="1"/>
      <c r="V38" s="1"/>
      <c r="W38" s="1"/>
      <c r="X38" s="1"/>
      <c r="Y38" s="1"/>
      <c r="Z38" s="1"/>
    </row>
    <row r="39" ht="15.75" hidden="1" customHeight="1">
      <c r="A39" s="22" t="s">
        <v>46</v>
      </c>
      <c r="B39" s="20"/>
      <c r="C39" s="20"/>
      <c r="D39" s="20">
        <v>0.0</v>
      </c>
      <c r="E39" s="20" t="s">
        <v>18</v>
      </c>
      <c r="F39" s="20"/>
      <c r="G39" s="20"/>
      <c r="H39" s="20">
        <f t="shared" si="4"/>
        <v>0</v>
      </c>
      <c r="I39" s="20">
        <v>0.0</v>
      </c>
      <c r="J39" s="20"/>
      <c r="K39" s="20"/>
      <c r="L39" s="20" t="s">
        <v>18</v>
      </c>
      <c r="M39" s="20" t="s">
        <v>18</v>
      </c>
      <c r="N39" s="1"/>
      <c r="O39" s="1"/>
      <c r="P39" s="1"/>
      <c r="Q39" s="1"/>
      <c r="R39" s="1"/>
      <c r="S39" s="1"/>
      <c r="T39" s="1"/>
      <c r="U39" s="1"/>
      <c r="V39" s="1"/>
      <c r="W39" s="1"/>
      <c r="X39" s="1"/>
      <c r="Y39" s="1"/>
      <c r="Z39" s="1"/>
    </row>
    <row r="40" ht="15.75" hidden="1" customHeight="1">
      <c r="A40" s="22" t="s">
        <v>47</v>
      </c>
      <c r="B40" s="20"/>
      <c r="C40" s="20"/>
      <c r="D40" s="20">
        <v>0.0</v>
      </c>
      <c r="E40" s="20" t="s">
        <v>18</v>
      </c>
      <c r="F40" s="20"/>
      <c r="G40" s="20"/>
      <c r="H40" s="20">
        <f t="shared" si="4"/>
        <v>0</v>
      </c>
      <c r="I40" s="20"/>
      <c r="J40" s="20"/>
      <c r="K40" s="20"/>
      <c r="L40" s="20" t="s">
        <v>18</v>
      </c>
      <c r="M40" s="20" t="s">
        <v>18</v>
      </c>
      <c r="N40" s="1"/>
      <c r="O40" s="1"/>
      <c r="P40" s="1"/>
      <c r="Q40" s="1"/>
      <c r="R40" s="1"/>
      <c r="S40" s="1"/>
      <c r="T40" s="1"/>
      <c r="U40" s="1"/>
      <c r="V40" s="1"/>
      <c r="W40" s="1"/>
      <c r="X40" s="1"/>
      <c r="Y40" s="1"/>
      <c r="Z40" s="1"/>
    </row>
    <row r="41" ht="15.75" hidden="1" customHeight="1">
      <c r="A41" s="22" t="s">
        <v>48</v>
      </c>
      <c r="B41" s="20"/>
      <c r="C41" s="20"/>
      <c r="D41" s="20">
        <v>0.0</v>
      </c>
      <c r="E41" s="20" t="s">
        <v>18</v>
      </c>
      <c r="F41" s="20"/>
      <c r="G41" s="20"/>
      <c r="H41" s="20">
        <f t="shared" si="4"/>
        <v>0</v>
      </c>
      <c r="I41" s="20">
        <v>0.0</v>
      </c>
      <c r="J41" s="20"/>
      <c r="K41" s="20"/>
      <c r="L41" s="20" t="s">
        <v>18</v>
      </c>
      <c r="M41" s="20" t="s">
        <v>18</v>
      </c>
      <c r="N41" s="1"/>
      <c r="O41" s="1"/>
      <c r="P41" s="1"/>
      <c r="Q41" s="1"/>
      <c r="R41" s="1"/>
      <c r="S41" s="1"/>
      <c r="T41" s="1"/>
      <c r="U41" s="1"/>
      <c r="V41" s="1"/>
      <c r="W41" s="1"/>
      <c r="X41" s="1"/>
      <c r="Y41" s="1"/>
      <c r="Z41" s="1"/>
    </row>
    <row r="42" ht="15.75" hidden="1" customHeight="1">
      <c r="A42" s="22" t="s">
        <v>49</v>
      </c>
      <c r="B42" s="20"/>
      <c r="C42" s="20"/>
      <c r="D42" s="20">
        <v>0.0</v>
      </c>
      <c r="E42" s="20" t="s">
        <v>18</v>
      </c>
      <c r="F42" s="20"/>
      <c r="G42" s="20"/>
      <c r="H42" s="20">
        <f t="shared" si="4"/>
        <v>0</v>
      </c>
      <c r="I42" s="20">
        <v>0.0</v>
      </c>
      <c r="J42" s="20"/>
      <c r="K42" s="20"/>
      <c r="L42" s="20" t="s">
        <v>18</v>
      </c>
      <c r="M42" s="20" t="s">
        <v>18</v>
      </c>
      <c r="N42" s="1"/>
      <c r="O42" s="1"/>
      <c r="P42" s="1"/>
      <c r="Q42" s="1"/>
      <c r="R42" s="1"/>
      <c r="S42" s="1"/>
      <c r="T42" s="1"/>
      <c r="U42" s="1"/>
      <c r="V42" s="1"/>
      <c r="W42" s="1"/>
      <c r="X42" s="1"/>
      <c r="Y42" s="1"/>
      <c r="Z42" s="1"/>
    </row>
    <row r="43" ht="15.75" hidden="1" customHeight="1">
      <c r="A43" s="22" t="s">
        <v>50</v>
      </c>
      <c r="B43" s="20"/>
      <c r="C43" s="20"/>
      <c r="D43" s="20">
        <v>0.0</v>
      </c>
      <c r="E43" s="20" t="s">
        <v>18</v>
      </c>
      <c r="F43" s="20"/>
      <c r="G43" s="20"/>
      <c r="H43" s="20">
        <f t="shared" si="4"/>
        <v>0</v>
      </c>
      <c r="I43" s="20">
        <v>0.0</v>
      </c>
      <c r="J43" s="20"/>
      <c r="K43" s="20"/>
      <c r="L43" s="20" t="s">
        <v>18</v>
      </c>
      <c r="M43" s="20" t="s">
        <v>18</v>
      </c>
      <c r="N43" s="1"/>
      <c r="O43" s="1"/>
      <c r="P43" s="1"/>
      <c r="Q43" s="1"/>
      <c r="R43" s="1"/>
      <c r="S43" s="1"/>
      <c r="T43" s="1"/>
      <c r="U43" s="1"/>
      <c r="V43" s="1"/>
      <c r="W43" s="1"/>
      <c r="X43" s="1"/>
      <c r="Y43" s="1"/>
      <c r="Z43" s="1"/>
    </row>
    <row r="44" ht="15.75" customHeight="1">
      <c r="A44" s="22" t="s">
        <v>51</v>
      </c>
      <c r="B44" s="20"/>
      <c r="C44" s="20"/>
      <c r="D44" s="20">
        <v>400.0</v>
      </c>
      <c r="E44" s="20" t="s">
        <v>18</v>
      </c>
      <c r="F44" s="20"/>
      <c r="G44" s="20"/>
      <c r="H44" s="20">
        <f t="shared" si="4"/>
        <v>0</v>
      </c>
      <c r="I44" s="20">
        <v>0.0</v>
      </c>
      <c r="J44" s="20"/>
      <c r="K44" s="20"/>
      <c r="L44" s="20" t="s">
        <v>18</v>
      </c>
      <c r="M44" s="20" t="s">
        <v>18</v>
      </c>
      <c r="N44" s="1"/>
      <c r="O44" s="1"/>
      <c r="P44" s="1"/>
      <c r="Q44" s="1"/>
      <c r="R44" s="1"/>
      <c r="S44" s="1"/>
      <c r="T44" s="1"/>
      <c r="U44" s="1"/>
      <c r="V44" s="1"/>
      <c r="W44" s="1"/>
      <c r="X44" s="1"/>
      <c r="Y44" s="1"/>
      <c r="Z44" s="1"/>
    </row>
    <row r="45" ht="15.75" hidden="1" customHeight="1">
      <c r="A45" s="22" t="s">
        <v>52</v>
      </c>
      <c r="B45" s="20"/>
      <c r="C45" s="20"/>
      <c r="D45" s="20">
        <v>0.0</v>
      </c>
      <c r="E45" s="20" t="s">
        <v>18</v>
      </c>
      <c r="F45" s="20"/>
      <c r="G45" s="20"/>
      <c r="H45" s="20">
        <f t="shared" si="4"/>
        <v>0</v>
      </c>
      <c r="I45" s="20"/>
      <c r="J45" s="20"/>
      <c r="K45" s="20"/>
      <c r="L45" s="20" t="s">
        <v>18</v>
      </c>
      <c r="M45" s="20" t="s">
        <v>18</v>
      </c>
      <c r="N45" s="1"/>
      <c r="O45" s="1"/>
      <c r="P45" s="1"/>
      <c r="Q45" s="1"/>
      <c r="R45" s="1"/>
      <c r="S45" s="1"/>
      <c r="T45" s="1"/>
      <c r="U45" s="1"/>
      <c r="V45" s="1"/>
      <c r="W45" s="1"/>
      <c r="X45" s="1"/>
      <c r="Y45" s="1"/>
      <c r="Z45" s="1"/>
    </row>
    <row r="46" ht="15.75" customHeight="1">
      <c r="A46" s="22" t="s">
        <v>53</v>
      </c>
      <c r="B46" s="20"/>
      <c r="C46" s="20"/>
      <c r="D46" s="20">
        <v>3000.0</v>
      </c>
      <c r="E46" s="20" t="s">
        <v>18</v>
      </c>
      <c r="F46" s="20">
        <v>0.0</v>
      </c>
      <c r="G46" s="20"/>
      <c r="H46" s="20">
        <f t="shared" si="4"/>
        <v>0</v>
      </c>
      <c r="I46" s="20">
        <v>0.0</v>
      </c>
      <c r="J46" s="20"/>
      <c r="K46" s="20"/>
      <c r="L46" s="20" t="s">
        <v>18</v>
      </c>
      <c r="M46" s="20" t="s">
        <v>18</v>
      </c>
      <c r="N46" s="1"/>
      <c r="O46" s="1"/>
      <c r="P46" s="1"/>
      <c r="Q46" s="1"/>
      <c r="R46" s="1"/>
      <c r="S46" s="1"/>
      <c r="T46" s="1"/>
      <c r="U46" s="1"/>
      <c r="V46" s="1"/>
      <c r="W46" s="1"/>
      <c r="X46" s="1"/>
      <c r="Y46" s="1"/>
      <c r="Z46" s="1"/>
    </row>
    <row r="47" ht="15.75" hidden="1" customHeight="1">
      <c r="A47" s="23" t="s">
        <v>54</v>
      </c>
      <c r="B47" s="20"/>
      <c r="C47" s="20"/>
      <c r="D47" s="20"/>
      <c r="E47" s="20" t="s">
        <v>18</v>
      </c>
      <c r="F47" s="20" t="s">
        <v>18</v>
      </c>
      <c r="G47" s="20" t="s">
        <v>18</v>
      </c>
      <c r="H47" s="20" t="s">
        <v>18</v>
      </c>
      <c r="I47" s="20" t="s">
        <v>18</v>
      </c>
      <c r="J47" s="20" t="s">
        <v>18</v>
      </c>
      <c r="K47" s="20" t="s">
        <v>18</v>
      </c>
      <c r="L47" s="20" t="s">
        <v>18</v>
      </c>
      <c r="M47" s="20" t="s">
        <v>18</v>
      </c>
      <c r="N47" s="1"/>
      <c r="O47" s="1"/>
      <c r="P47" s="1"/>
      <c r="Q47" s="1"/>
      <c r="R47" s="1"/>
      <c r="S47" s="1"/>
      <c r="T47" s="1"/>
      <c r="U47" s="1"/>
      <c r="V47" s="1"/>
      <c r="W47" s="1"/>
      <c r="X47" s="1"/>
      <c r="Y47" s="1"/>
      <c r="Z47" s="1"/>
    </row>
    <row r="48" ht="15.75" hidden="1" customHeight="1">
      <c r="A48" s="22" t="s">
        <v>55</v>
      </c>
      <c r="B48" s="20"/>
      <c r="C48" s="20"/>
      <c r="D48" s="20"/>
      <c r="E48" s="20" t="s">
        <v>18</v>
      </c>
      <c r="F48" s="20"/>
      <c r="G48" s="20"/>
      <c r="H48" s="20">
        <f>J48+I48</f>
        <v>0</v>
      </c>
      <c r="I48" s="20">
        <v>0.0</v>
      </c>
      <c r="J48" s="20"/>
      <c r="K48" s="20"/>
      <c r="L48" s="20" t="s">
        <v>18</v>
      </c>
      <c r="M48" s="20" t="s">
        <v>18</v>
      </c>
      <c r="N48" s="1"/>
      <c r="O48" s="1"/>
      <c r="P48" s="1"/>
      <c r="Q48" s="1"/>
      <c r="R48" s="1"/>
      <c r="S48" s="1"/>
      <c r="T48" s="1"/>
      <c r="U48" s="1"/>
      <c r="V48" s="1"/>
      <c r="W48" s="1"/>
      <c r="X48" s="1"/>
      <c r="Y48" s="1"/>
      <c r="Z48" s="1"/>
    </row>
    <row r="49" ht="15.75" hidden="1" customHeight="1">
      <c r="A49" s="22" t="s">
        <v>56</v>
      </c>
      <c r="B49" s="20"/>
      <c r="C49" s="20"/>
      <c r="D49" s="20"/>
      <c r="E49" s="20" t="s">
        <v>18</v>
      </c>
      <c r="F49" s="20" t="s">
        <v>18</v>
      </c>
      <c r="G49" s="20" t="s">
        <v>18</v>
      </c>
      <c r="H49" s="20" t="s">
        <v>18</v>
      </c>
      <c r="I49" s="20" t="s">
        <v>18</v>
      </c>
      <c r="J49" s="20" t="s">
        <v>18</v>
      </c>
      <c r="K49" s="20" t="s">
        <v>18</v>
      </c>
      <c r="L49" s="20" t="s">
        <v>18</v>
      </c>
      <c r="M49" s="20" t="s">
        <v>18</v>
      </c>
      <c r="N49" s="1"/>
      <c r="O49" s="1"/>
      <c r="P49" s="1"/>
      <c r="Q49" s="1"/>
      <c r="R49" s="1"/>
      <c r="S49" s="1"/>
      <c r="T49" s="1"/>
      <c r="U49" s="1"/>
      <c r="V49" s="1"/>
      <c r="W49" s="1"/>
      <c r="X49" s="1"/>
      <c r="Y49" s="1"/>
      <c r="Z49" s="1"/>
    </row>
    <row r="50" ht="15.75" hidden="1" customHeight="1">
      <c r="A50" s="22" t="s">
        <v>57</v>
      </c>
      <c r="B50" s="20"/>
      <c r="C50" s="20"/>
      <c r="D50" s="20"/>
      <c r="E50" s="20" t="s">
        <v>18</v>
      </c>
      <c r="F50" s="20" t="s">
        <v>18</v>
      </c>
      <c r="G50" s="20" t="s">
        <v>18</v>
      </c>
      <c r="H50" s="20" t="s">
        <v>18</v>
      </c>
      <c r="I50" s="20" t="s">
        <v>18</v>
      </c>
      <c r="J50" s="20" t="s">
        <v>18</v>
      </c>
      <c r="K50" s="20" t="s">
        <v>18</v>
      </c>
      <c r="L50" s="20" t="s">
        <v>18</v>
      </c>
      <c r="M50" s="20" t="s">
        <v>18</v>
      </c>
      <c r="N50" s="24"/>
      <c r="O50" s="24"/>
      <c r="P50" s="24"/>
      <c r="Q50" s="24"/>
      <c r="R50" s="24"/>
      <c r="S50" s="24"/>
      <c r="T50" s="24"/>
      <c r="U50" s="24"/>
      <c r="V50" s="24"/>
      <c r="W50" s="24"/>
      <c r="X50" s="24"/>
      <c r="Y50" s="24"/>
      <c r="Z50" s="24"/>
    </row>
    <row r="51" ht="15.75" hidden="1" customHeight="1">
      <c r="A51" s="22" t="s">
        <v>58</v>
      </c>
      <c r="B51" s="20"/>
      <c r="C51" s="20" t="s">
        <v>18</v>
      </c>
      <c r="D51" s="20" t="s">
        <v>18</v>
      </c>
      <c r="E51" s="20" t="s">
        <v>18</v>
      </c>
      <c r="F51" s="20" t="s">
        <v>18</v>
      </c>
      <c r="G51" s="20" t="s">
        <v>18</v>
      </c>
      <c r="H51" s="20" t="s">
        <v>18</v>
      </c>
      <c r="I51" s="20" t="s">
        <v>18</v>
      </c>
      <c r="J51" s="20" t="s">
        <v>18</v>
      </c>
      <c r="K51" s="20" t="s">
        <v>18</v>
      </c>
      <c r="L51" s="20" t="s">
        <v>18</v>
      </c>
      <c r="M51" s="20" t="s">
        <v>18</v>
      </c>
      <c r="N51" s="1"/>
      <c r="O51" s="1"/>
      <c r="P51" s="1"/>
      <c r="Q51" s="1"/>
      <c r="R51" s="1"/>
      <c r="S51" s="1"/>
      <c r="T51" s="1"/>
      <c r="U51" s="1"/>
      <c r="V51" s="1"/>
      <c r="W51" s="1"/>
      <c r="X51" s="1"/>
      <c r="Y51" s="1"/>
      <c r="Z51" s="1"/>
    </row>
    <row r="52" ht="15.75" hidden="1" customHeight="1">
      <c r="A52" s="22" t="s">
        <v>59</v>
      </c>
      <c r="B52" s="20"/>
      <c r="C52" s="20" t="s">
        <v>18</v>
      </c>
      <c r="D52" s="20" t="s">
        <v>18</v>
      </c>
      <c r="E52" s="20" t="s">
        <v>18</v>
      </c>
      <c r="F52" s="20" t="s">
        <v>18</v>
      </c>
      <c r="G52" s="20" t="s">
        <v>18</v>
      </c>
      <c r="H52" s="20" t="s">
        <v>18</v>
      </c>
      <c r="I52" s="20" t="s">
        <v>18</v>
      </c>
      <c r="J52" s="20" t="s">
        <v>18</v>
      </c>
      <c r="K52" s="20" t="s">
        <v>18</v>
      </c>
      <c r="L52" s="20" t="s">
        <v>18</v>
      </c>
      <c r="M52" s="20" t="s">
        <v>18</v>
      </c>
      <c r="N52" s="1"/>
      <c r="O52" s="1"/>
      <c r="P52" s="1"/>
      <c r="Q52" s="1"/>
      <c r="R52" s="1"/>
      <c r="S52" s="1"/>
      <c r="T52" s="1"/>
      <c r="U52" s="1"/>
      <c r="V52" s="1"/>
      <c r="W52" s="1"/>
      <c r="X52" s="1"/>
      <c r="Y52" s="1"/>
      <c r="Z52" s="1"/>
    </row>
    <row r="53" ht="15.75" hidden="1" customHeight="1">
      <c r="A53" s="25" t="s">
        <v>60</v>
      </c>
      <c r="B53" s="20"/>
      <c r="C53" s="20" t="s">
        <v>18</v>
      </c>
      <c r="D53" s="20" t="s">
        <v>18</v>
      </c>
      <c r="E53" s="20" t="s">
        <v>18</v>
      </c>
      <c r="F53" s="20" t="s">
        <v>18</v>
      </c>
      <c r="G53" s="20" t="s">
        <v>18</v>
      </c>
      <c r="H53" s="20" t="s">
        <v>18</v>
      </c>
      <c r="I53" s="20" t="s">
        <v>18</v>
      </c>
      <c r="J53" s="20" t="s">
        <v>18</v>
      </c>
      <c r="K53" s="20" t="s">
        <v>18</v>
      </c>
      <c r="L53" s="20" t="s">
        <v>18</v>
      </c>
      <c r="M53" s="20" t="s">
        <v>18</v>
      </c>
      <c r="N53" s="1"/>
      <c r="O53" s="1"/>
      <c r="P53" s="1"/>
      <c r="Q53" s="1"/>
      <c r="R53" s="1"/>
      <c r="S53" s="1"/>
      <c r="T53" s="1"/>
      <c r="U53" s="1"/>
      <c r="V53" s="1"/>
      <c r="W53" s="1"/>
      <c r="X53" s="1"/>
      <c r="Y53" s="1"/>
      <c r="Z53" s="1"/>
    </row>
    <row r="54" ht="15.75" hidden="1" customHeight="1">
      <c r="A54" s="25" t="s">
        <v>61</v>
      </c>
      <c r="B54" s="20"/>
      <c r="C54" s="20" t="s">
        <v>18</v>
      </c>
      <c r="D54" s="20" t="s">
        <v>18</v>
      </c>
      <c r="E54" s="20" t="s">
        <v>18</v>
      </c>
      <c r="F54" s="20" t="s">
        <v>18</v>
      </c>
      <c r="G54" s="20" t="s">
        <v>18</v>
      </c>
      <c r="H54" s="20" t="s">
        <v>18</v>
      </c>
      <c r="I54" s="20" t="s">
        <v>18</v>
      </c>
      <c r="J54" s="20" t="s">
        <v>18</v>
      </c>
      <c r="K54" s="20" t="s">
        <v>18</v>
      </c>
      <c r="L54" s="20" t="s">
        <v>18</v>
      </c>
      <c r="M54" s="20" t="s">
        <v>18</v>
      </c>
      <c r="N54" s="1"/>
      <c r="O54" s="1">
        <v>0.0</v>
      </c>
      <c r="P54" s="1"/>
      <c r="Q54" s="1"/>
      <c r="R54" s="1"/>
      <c r="S54" s="1"/>
      <c r="T54" s="1"/>
      <c r="U54" s="1"/>
      <c r="V54" s="1"/>
      <c r="W54" s="1"/>
      <c r="X54" s="1"/>
      <c r="Y54" s="1"/>
      <c r="Z54" s="1"/>
    </row>
    <row r="55" ht="15.75" hidden="1" customHeight="1">
      <c r="A55" s="25" t="s">
        <v>62</v>
      </c>
      <c r="B55" s="20"/>
      <c r="C55" s="20" t="s">
        <v>18</v>
      </c>
      <c r="D55" s="20" t="s">
        <v>18</v>
      </c>
      <c r="E55" s="20" t="s">
        <v>18</v>
      </c>
      <c r="F55" s="20" t="s">
        <v>18</v>
      </c>
      <c r="G55" s="20" t="s">
        <v>18</v>
      </c>
      <c r="H55" s="20" t="s">
        <v>18</v>
      </c>
      <c r="I55" s="20" t="s">
        <v>18</v>
      </c>
      <c r="J55" s="20" t="s">
        <v>18</v>
      </c>
      <c r="K55" s="20" t="s">
        <v>18</v>
      </c>
      <c r="L55" s="20" t="s">
        <v>18</v>
      </c>
      <c r="M55" s="20" t="s">
        <v>18</v>
      </c>
      <c r="N55" s="1"/>
      <c r="O55" s="1">
        <v>0.0</v>
      </c>
      <c r="P55" s="1"/>
      <c r="Q55" s="1"/>
      <c r="R55" s="1"/>
      <c r="S55" s="1"/>
      <c r="T55" s="1"/>
      <c r="U55" s="1"/>
      <c r="V55" s="1"/>
      <c r="W55" s="1"/>
      <c r="X55" s="1"/>
      <c r="Y55" s="1"/>
      <c r="Z55" s="1"/>
    </row>
    <row r="56" ht="15.75" hidden="1" customHeight="1">
      <c r="A56" s="25" t="s">
        <v>63</v>
      </c>
      <c r="B56" s="20"/>
      <c r="C56" s="20" t="s">
        <v>18</v>
      </c>
      <c r="D56" s="20" t="s">
        <v>18</v>
      </c>
      <c r="E56" s="20" t="s">
        <v>18</v>
      </c>
      <c r="F56" s="20" t="s">
        <v>18</v>
      </c>
      <c r="G56" s="20" t="s">
        <v>18</v>
      </c>
      <c r="H56" s="20" t="s">
        <v>18</v>
      </c>
      <c r="I56" s="20" t="s">
        <v>18</v>
      </c>
      <c r="J56" s="20" t="s">
        <v>18</v>
      </c>
      <c r="K56" s="20" t="s">
        <v>18</v>
      </c>
      <c r="L56" s="20" t="s">
        <v>18</v>
      </c>
      <c r="M56" s="20" t="s">
        <v>18</v>
      </c>
      <c r="N56" s="1"/>
      <c r="O56" s="1"/>
      <c r="P56" s="1"/>
      <c r="Q56" s="1"/>
      <c r="R56" s="1"/>
      <c r="S56" s="1"/>
      <c r="T56" s="1"/>
      <c r="U56" s="1"/>
      <c r="V56" s="1"/>
      <c r="W56" s="1"/>
      <c r="X56" s="1"/>
      <c r="Y56" s="1"/>
      <c r="Z56" s="1"/>
    </row>
    <row r="57" ht="15.75" hidden="1" customHeight="1">
      <c r="A57" s="26" t="s">
        <v>64</v>
      </c>
      <c r="B57" s="20"/>
      <c r="C57" s="20" t="s">
        <v>18</v>
      </c>
      <c r="D57" s="20" t="s">
        <v>18</v>
      </c>
      <c r="E57" s="20" t="s">
        <v>18</v>
      </c>
      <c r="F57" s="20" t="s">
        <v>18</v>
      </c>
      <c r="G57" s="20" t="s">
        <v>18</v>
      </c>
      <c r="H57" s="20" t="s">
        <v>18</v>
      </c>
      <c r="I57" s="20" t="s">
        <v>18</v>
      </c>
      <c r="J57" s="20" t="s">
        <v>18</v>
      </c>
      <c r="K57" s="20" t="s">
        <v>18</v>
      </c>
      <c r="L57" s="20" t="s">
        <v>18</v>
      </c>
      <c r="M57" s="20" t="s">
        <v>18</v>
      </c>
      <c r="N57" s="1"/>
      <c r="O57" s="1"/>
      <c r="P57" s="1"/>
      <c r="Q57" s="1"/>
      <c r="R57" s="1"/>
      <c r="S57" s="1"/>
      <c r="T57" s="1"/>
      <c r="U57" s="1"/>
      <c r="V57" s="1"/>
      <c r="W57" s="1"/>
      <c r="X57" s="1"/>
      <c r="Y57" s="1"/>
      <c r="Z57" s="1"/>
    </row>
    <row r="58" ht="15.75" hidden="1" customHeight="1">
      <c r="A58" s="25" t="s">
        <v>65</v>
      </c>
      <c r="B58" s="20"/>
      <c r="C58" s="20" t="s">
        <v>18</v>
      </c>
      <c r="D58" s="20" t="s">
        <v>18</v>
      </c>
      <c r="E58" s="20" t="s">
        <v>18</v>
      </c>
      <c r="F58" s="20" t="s">
        <v>18</v>
      </c>
      <c r="G58" s="20" t="s">
        <v>18</v>
      </c>
      <c r="H58" s="20" t="s">
        <v>18</v>
      </c>
      <c r="I58" s="20" t="s">
        <v>18</v>
      </c>
      <c r="J58" s="20" t="s">
        <v>18</v>
      </c>
      <c r="K58" s="20" t="s">
        <v>18</v>
      </c>
      <c r="L58" s="20" t="s">
        <v>18</v>
      </c>
      <c r="M58" s="20" t="s">
        <v>18</v>
      </c>
      <c r="N58" s="1"/>
      <c r="O58" s="1"/>
      <c r="P58" s="1"/>
      <c r="Q58" s="1"/>
      <c r="R58" s="1"/>
      <c r="S58" s="1"/>
      <c r="T58" s="1"/>
      <c r="U58" s="1"/>
      <c r="V58" s="1"/>
      <c r="W58" s="1"/>
      <c r="X58" s="1"/>
      <c r="Y58" s="1"/>
      <c r="Z58" s="1"/>
    </row>
    <row r="59" ht="15.75" hidden="1" customHeight="1">
      <c r="A59" s="25" t="s">
        <v>66</v>
      </c>
      <c r="B59" s="20"/>
      <c r="C59" s="20" t="s">
        <v>18</v>
      </c>
      <c r="D59" s="20" t="s">
        <v>18</v>
      </c>
      <c r="E59" s="20" t="s">
        <v>18</v>
      </c>
      <c r="F59" s="20" t="s">
        <v>18</v>
      </c>
      <c r="G59" s="20" t="s">
        <v>18</v>
      </c>
      <c r="H59" s="20" t="s">
        <v>18</v>
      </c>
      <c r="I59" s="20" t="s">
        <v>18</v>
      </c>
      <c r="J59" s="20" t="s">
        <v>18</v>
      </c>
      <c r="K59" s="20" t="s">
        <v>18</v>
      </c>
      <c r="L59" s="20" t="s">
        <v>18</v>
      </c>
      <c r="M59" s="20" t="s">
        <v>18</v>
      </c>
      <c r="N59" s="1"/>
      <c r="O59" s="1"/>
      <c r="P59" s="1"/>
      <c r="Q59" s="1"/>
      <c r="R59" s="1"/>
      <c r="S59" s="1"/>
      <c r="T59" s="1"/>
      <c r="U59" s="1"/>
      <c r="V59" s="1"/>
      <c r="W59" s="1"/>
      <c r="X59" s="1"/>
      <c r="Y59" s="1"/>
      <c r="Z59" s="1"/>
    </row>
    <row r="60" ht="15.75" hidden="1" customHeight="1">
      <c r="A60" s="25" t="s">
        <v>67</v>
      </c>
      <c r="B60" s="20"/>
      <c r="C60" s="20" t="s">
        <v>18</v>
      </c>
      <c r="D60" s="20" t="s">
        <v>18</v>
      </c>
      <c r="E60" s="20" t="s">
        <v>18</v>
      </c>
      <c r="F60" s="20" t="s">
        <v>18</v>
      </c>
      <c r="G60" s="20" t="s">
        <v>18</v>
      </c>
      <c r="H60" s="20" t="s">
        <v>18</v>
      </c>
      <c r="I60" s="20" t="s">
        <v>18</v>
      </c>
      <c r="J60" s="20" t="s">
        <v>18</v>
      </c>
      <c r="K60" s="20" t="s">
        <v>18</v>
      </c>
      <c r="L60" s="20" t="s">
        <v>18</v>
      </c>
      <c r="M60" s="20" t="s">
        <v>18</v>
      </c>
      <c r="N60" s="1"/>
      <c r="O60" s="1"/>
      <c r="P60" s="1"/>
      <c r="Q60" s="1"/>
      <c r="R60" s="1"/>
      <c r="S60" s="1"/>
      <c r="T60" s="1"/>
      <c r="U60" s="1"/>
      <c r="V60" s="1"/>
      <c r="W60" s="1"/>
      <c r="X60" s="1"/>
      <c r="Y60" s="1"/>
      <c r="Z60" s="1"/>
    </row>
    <row r="61" ht="15.75" hidden="1" customHeight="1">
      <c r="A61" s="25" t="s">
        <v>68</v>
      </c>
      <c r="B61" s="20"/>
      <c r="C61" s="20" t="s">
        <v>18</v>
      </c>
      <c r="D61" s="20" t="s">
        <v>18</v>
      </c>
      <c r="E61" s="20" t="s">
        <v>18</v>
      </c>
      <c r="F61" s="20" t="s">
        <v>18</v>
      </c>
      <c r="G61" s="20" t="s">
        <v>18</v>
      </c>
      <c r="H61" s="20" t="s">
        <v>18</v>
      </c>
      <c r="I61" s="20" t="s">
        <v>18</v>
      </c>
      <c r="J61" s="20" t="s">
        <v>18</v>
      </c>
      <c r="K61" s="20" t="s">
        <v>18</v>
      </c>
      <c r="L61" s="20" t="s">
        <v>18</v>
      </c>
      <c r="M61" s="20" t="s">
        <v>18</v>
      </c>
      <c r="N61" s="1"/>
      <c r="O61" s="1"/>
      <c r="P61" s="1"/>
      <c r="Q61" s="1"/>
      <c r="R61" s="1"/>
      <c r="S61" s="1"/>
      <c r="T61" s="1"/>
      <c r="U61" s="1"/>
      <c r="V61" s="1"/>
      <c r="W61" s="1"/>
      <c r="X61" s="1"/>
      <c r="Y61" s="1"/>
      <c r="Z61" s="1"/>
    </row>
    <row r="62" ht="30.0" hidden="1" customHeight="1">
      <c r="A62" s="27" t="s">
        <v>69</v>
      </c>
      <c r="B62" s="7"/>
      <c r="C62" s="8"/>
      <c r="D62" s="17" t="str">
        <f>'Исследования'!D7</f>
        <v/>
      </c>
      <c r="E62" s="20" t="s">
        <v>18</v>
      </c>
      <c r="F62" s="20" t="s">
        <v>18</v>
      </c>
      <c r="G62" s="20" t="s">
        <v>18</v>
      </c>
      <c r="H62" s="20" t="s">
        <v>18</v>
      </c>
      <c r="I62" s="20" t="s">
        <v>18</v>
      </c>
      <c r="J62" s="20" t="s">
        <v>18</v>
      </c>
      <c r="K62" s="20" t="s">
        <v>18</v>
      </c>
      <c r="L62" s="20" t="s">
        <v>18</v>
      </c>
      <c r="M62" s="20" t="s">
        <v>18</v>
      </c>
      <c r="N62" s="24"/>
      <c r="O62" s="24"/>
      <c r="P62" s="24"/>
      <c r="Q62" s="24"/>
      <c r="R62" s="24"/>
      <c r="S62" s="24"/>
      <c r="T62" s="24"/>
      <c r="U62" s="24"/>
      <c r="V62" s="24"/>
      <c r="W62" s="24"/>
      <c r="X62" s="24"/>
      <c r="Y62" s="24"/>
      <c r="Z62" s="24"/>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t="s">
        <v>70</v>
      </c>
      <c r="B64" s="1"/>
      <c r="C64" s="1"/>
      <c r="D64" s="1"/>
      <c r="E64" s="1"/>
      <c r="F64" s="24"/>
      <c r="G64" s="24"/>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24"/>
      <c r="I66" s="24"/>
      <c r="J66" s="24"/>
      <c r="K66" s="24"/>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24"/>
      <c r="B79" s="24"/>
      <c r="C79" s="24"/>
      <c r="D79" s="24"/>
      <c r="E79" s="24"/>
      <c r="F79" s="1"/>
      <c r="G79" s="1"/>
      <c r="H79" s="1"/>
      <c r="I79" s="1"/>
      <c r="J79" s="1"/>
      <c r="K79" s="1"/>
      <c r="L79" s="24"/>
      <c r="M79" s="24"/>
      <c r="N79" s="24"/>
      <c r="O79" s="24"/>
      <c r="P79" s="24"/>
      <c r="Q79" s="24"/>
      <c r="R79" s="24"/>
      <c r="S79" s="24"/>
      <c r="T79" s="24"/>
      <c r="U79" s="24"/>
      <c r="V79" s="24"/>
      <c r="W79" s="24"/>
      <c r="X79" s="24"/>
      <c r="Y79" s="24"/>
      <c r="Z79" s="24"/>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24"/>
      <c r="G81" s="24"/>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24"/>
      <c r="I83" s="24"/>
      <c r="J83" s="24"/>
      <c r="K83" s="24"/>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0">
    <mergeCell ref="I1:M1"/>
    <mergeCell ref="A3:M3"/>
    <mergeCell ref="A4:M4"/>
    <mergeCell ref="B6:E6"/>
    <mergeCell ref="F6:G6"/>
    <mergeCell ref="H6:K6"/>
    <mergeCell ref="L6:M6"/>
    <mergeCell ref="I7:I8"/>
    <mergeCell ref="J7:J8"/>
    <mergeCell ref="K7:K8"/>
    <mergeCell ref="L7:L8"/>
    <mergeCell ref="M7:M8"/>
    <mergeCell ref="A6:A8"/>
    <mergeCell ref="B7:B8"/>
    <mergeCell ref="C7:C8"/>
    <mergeCell ref="D7:E7"/>
    <mergeCell ref="F7:F8"/>
    <mergeCell ref="G7:G8"/>
    <mergeCell ref="H7:H8"/>
    <mergeCell ref="A62:C62"/>
  </mergeCells>
  <printOptions/>
  <pageMargins bottom="0.3937007874015748" footer="0.0" header="0.0" left="0.1968503937007874" right="0.2755905511811024" top="0.31496062992125984"/>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3.5"/>
    <col customWidth="1" min="2" max="2" width="11.13"/>
    <col customWidth="1" min="3" max="3" width="77.0"/>
    <col customWidth="1" min="4" max="4" width="11.13"/>
    <col customWidth="1" min="5" max="6" width="8.0"/>
    <col customWidth="1" min="7" max="26" width="7.63"/>
  </cols>
  <sheetData>
    <row r="1" ht="79.5" customHeight="1">
      <c r="A1" s="1"/>
      <c r="B1" s="28"/>
      <c r="C1" s="29" t="s">
        <v>0</v>
      </c>
      <c r="E1" s="1"/>
      <c r="F1" s="1"/>
      <c r="G1" s="1"/>
      <c r="H1" s="1"/>
      <c r="I1" s="1"/>
      <c r="J1" s="1"/>
      <c r="K1" s="1"/>
      <c r="L1" s="1"/>
      <c r="M1" s="1"/>
      <c r="N1" s="1"/>
      <c r="O1" s="1"/>
      <c r="P1" s="1"/>
      <c r="Q1" s="1"/>
      <c r="R1" s="1"/>
      <c r="S1" s="1"/>
      <c r="T1" s="1"/>
      <c r="U1" s="1"/>
      <c r="V1" s="1"/>
      <c r="W1" s="1"/>
      <c r="X1" s="1"/>
      <c r="Y1" s="1"/>
      <c r="Z1" s="1"/>
    </row>
    <row r="2" ht="66.75" customHeight="1">
      <c r="A2" s="30" t="s">
        <v>71</v>
      </c>
      <c r="E2" s="1"/>
      <c r="F2" s="1"/>
      <c r="G2" s="1"/>
      <c r="H2" s="1"/>
      <c r="I2" s="1"/>
      <c r="J2" s="1"/>
      <c r="K2" s="1"/>
      <c r="L2" s="1"/>
      <c r="M2" s="1"/>
      <c r="N2" s="1"/>
      <c r="O2" s="1"/>
      <c r="P2" s="1"/>
      <c r="Q2" s="1"/>
      <c r="R2" s="1"/>
      <c r="S2" s="1"/>
      <c r="T2" s="1"/>
      <c r="U2" s="1"/>
      <c r="V2" s="1"/>
      <c r="W2" s="1"/>
      <c r="X2" s="1"/>
      <c r="Y2" s="1"/>
      <c r="Z2" s="1"/>
    </row>
    <row r="3">
      <c r="A3" s="30" t="str">
        <f>'Объемы МП'!A4:M4</f>
        <v>ООО "Новая медицина для всех"</v>
      </c>
      <c r="E3" s="1"/>
      <c r="F3" s="1"/>
      <c r="G3" s="1"/>
      <c r="H3" s="1"/>
      <c r="I3" s="1"/>
      <c r="J3" s="1"/>
      <c r="K3" s="1"/>
      <c r="L3" s="1"/>
      <c r="M3" s="1"/>
      <c r="N3" s="1"/>
      <c r="O3" s="1"/>
      <c r="P3" s="1"/>
      <c r="Q3" s="1"/>
      <c r="R3" s="1"/>
      <c r="S3" s="1"/>
      <c r="T3" s="1"/>
      <c r="U3" s="1"/>
      <c r="V3" s="1"/>
      <c r="W3" s="1"/>
      <c r="X3" s="1"/>
      <c r="Y3" s="1"/>
      <c r="Z3" s="1"/>
    </row>
    <row r="4">
      <c r="A4" s="31"/>
      <c r="B4" s="32"/>
      <c r="C4" s="33"/>
      <c r="D4" s="34"/>
      <c r="E4" s="1"/>
      <c r="F4" s="1"/>
      <c r="G4" s="1"/>
      <c r="H4" s="1"/>
      <c r="I4" s="1"/>
      <c r="J4" s="1"/>
      <c r="K4" s="1"/>
      <c r="L4" s="1"/>
      <c r="M4" s="1"/>
      <c r="N4" s="1"/>
      <c r="O4" s="1"/>
      <c r="P4" s="1"/>
      <c r="Q4" s="1"/>
      <c r="R4" s="1"/>
      <c r="S4" s="1"/>
      <c r="T4" s="1"/>
      <c r="U4" s="1"/>
      <c r="V4" s="1"/>
      <c r="W4" s="1"/>
      <c r="X4" s="1"/>
      <c r="Y4" s="1"/>
      <c r="Z4" s="1"/>
    </row>
    <row r="5">
      <c r="A5" s="35" t="s">
        <v>72</v>
      </c>
      <c r="B5" s="35" t="s">
        <v>73</v>
      </c>
      <c r="C5" s="35" t="s">
        <v>74</v>
      </c>
      <c r="D5" s="36" t="s">
        <v>75</v>
      </c>
      <c r="E5" s="1"/>
      <c r="F5" s="1"/>
      <c r="G5" s="1"/>
      <c r="H5" s="1"/>
      <c r="I5" s="1"/>
      <c r="J5" s="1"/>
      <c r="K5" s="1"/>
      <c r="L5" s="1"/>
      <c r="M5" s="1"/>
      <c r="N5" s="1"/>
      <c r="O5" s="1"/>
      <c r="P5" s="1"/>
      <c r="Q5" s="1"/>
      <c r="R5" s="1"/>
      <c r="S5" s="1"/>
      <c r="T5" s="1"/>
      <c r="U5" s="1"/>
      <c r="V5" s="1"/>
      <c r="W5" s="1"/>
      <c r="X5" s="1"/>
      <c r="Y5" s="1"/>
      <c r="Z5" s="1"/>
    </row>
    <row r="6">
      <c r="A6" s="37">
        <v>1.0</v>
      </c>
      <c r="B6" s="38">
        <f t="shared" ref="B6:D6" si="1">A6+1</f>
        <v>2</v>
      </c>
      <c r="C6" s="38">
        <f t="shared" si="1"/>
        <v>3</v>
      </c>
      <c r="D6" s="39">
        <f t="shared" si="1"/>
        <v>4</v>
      </c>
      <c r="E6" s="40"/>
      <c r="F6" s="40"/>
      <c r="G6" s="40"/>
      <c r="H6" s="40"/>
      <c r="I6" s="40"/>
      <c r="J6" s="40"/>
      <c r="K6" s="40"/>
      <c r="L6" s="40"/>
      <c r="M6" s="40"/>
      <c r="N6" s="40"/>
      <c r="O6" s="40"/>
      <c r="P6" s="40"/>
      <c r="Q6" s="40"/>
      <c r="R6" s="40"/>
      <c r="S6" s="40"/>
      <c r="T6" s="40"/>
      <c r="U6" s="40"/>
      <c r="V6" s="40"/>
      <c r="W6" s="40"/>
      <c r="X6" s="40"/>
      <c r="Y6" s="40"/>
      <c r="Z6" s="40"/>
    </row>
    <row r="7" hidden="1">
      <c r="A7" s="41" t="s">
        <v>11</v>
      </c>
      <c r="B7" s="7"/>
      <c r="C7" s="8"/>
      <c r="D7" s="17"/>
      <c r="E7" s="1"/>
      <c r="F7" s="1"/>
      <c r="G7" s="1"/>
      <c r="H7" s="1"/>
      <c r="I7" s="1"/>
      <c r="J7" s="1"/>
      <c r="K7" s="1"/>
      <c r="L7" s="1"/>
      <c r="M7" s="1"/>
      <c r="N7" s="1"/>
      <c r="O7" s="1"/>
      <c r="P7" s="1"/>
      <c r="Q7" s="1"/>
      <c r="R7" s="1"/>
      <c r="S7" s="1"/>
      <c r="T7" s="1"/>
      <c r="U7" s="1"/>
      <c r="V7" s="1"/>
      <c r="W7" s="1"/>
      <c r="X7" s="1"/>
      <c r="Y7" s="1"/>
      <c r="Z7" s="1"/>
    </row>
    <row r="8" hidden="1">
      <c r="A8" s="41" t="s">
        <v>76</v>
      </c>
      <c r="B8" s="7"/>
      <c r="C8" s="8"/>
      <c r="D8" s="17"/>
      <c r="E8" s="1"/>
      <c r="F8" s="1"/>
      <c r="G8" s="1"/>
      <c r="H8" s="1"/>
      <c r="I8" s="1"/>
      <c r="J8" s="1"/>
      <c r="K8" s="1"/>
      <c r="L8" s="1"/>
      <c r="M8" s="1"/>
      <c r="N8" s="1"/>
      <c r="O8" s="1"/>
      <c r="P8" s="1"/>
      <c r="Q8" s="1"/>
      <c r="R8" s="1"/>
      <c r="S8" s="1"/>
      <c r="T8" s="1"/>
      <c r="U8" s="1"/>
      <c r="V8" s="1"/>
      <c r="W8" s="1"/>
      <c r="X8" s="1"/>
      <c r="Y8" s="1"/>
      <c r="Z8" s="1"/>
    </row>
    <row r="9" ht="30.0" hidden="1" customHeight="1">
      <c r="A9" s="35" t="s">
        <v>77</v>
      </c>
      <c r="B9" s="42">
        <v>680001.0</v>
      </c>
      <c r="C9" s="43" t="s">
        <v>78</v>
      </c>
      <c r="D9" s="20"/>
      <c r="E9" s="1"/>
      <c r="F9" s="1"/>
      <c r="G9" s="1"/>
      <c r="H9" s="1"/>
      <c r="I9" s="1"/>
      <c r="J9" s="1"/>
      <c r="K9" s="1"/>
      <c r="L9" s="1"/>
      <c r="M9" s="1"/>
      <c r="N9" s="1"/>
      <c r="O9" s="1"/>
      <c r="P9" s="1"/>
      <c r="Q9" s="1"/>
      <c r="R9" s="1"/>
      <c r="S9" s="1"/>
      <c r="T9" s="1"/>
      <c r="U9" s="1"/>
      <c r="V9" s="1"/>
      <c r="W9" s="1"/>
      <c r="X9" s="1"/>
      <c r="Y9" s="1"/>
      <c r="Z9" s="1"/>
    </row>
    <row r="10" ht="30.0" hidden="1" customHeight="1">
      <c r="A10" s="35" t="s">
        <v>79</v>
      </c>
      <c r="B10" s="42">
        <v>680002.0</v>
      </c>
      <c r="C10" s="43" t="s">
        <v>80</v>
      </c>
      <c r="D10" s="20"/>
      <c r="E10" s="1"/>
      <c r="F10" s="1"/>
      <c r="G10" s="1"/>
      <c r="H10" s="1"/>
      <c r="I10" s="1"/>
      <c r="J10" s="1"/>
      <c r="K10" s="1"/>
      <c r="L10" s="1"/>
      <c r="M10" s="1"/>
      <c r="N10" s="1"/>
      <c r="O10" s="1"/>
      <c r="P10" s="1"/>
      <c r="Q10" s="1"/>
      <c r="R10" s="1"/>
      <c r="S10" s="1"/>
      <c r="T10" s="1"/>
      <c r="U10" s="1"/>
      <c r="V10" s="1"/>
      <c r="W10" s="1"/>
      <c r="X10" s="1"/>
      <c r="Y10" s="1"/>
      <c r="Z10" s="1"/>
    </row>
    <row r="11" ht="30.0" hidden="1" customHeight="1">
      <c r="A11" s="35" t="s">
        <v>81</v>
      </c>
      <c r="B11" s="42">
        <v>680003.0</v>
      </c>
      <c r="C11" s="43" t="s">
        <v>82</v>
      </c>
      <c r="D11" s="20"/>
      <c r="E11" s="1"/>
      <c r="F11" s="1"/>
      <c r="G11" s="1"/>
      <c r="H11" s="1"/>
      <c r="I11" s="1"/>
      <c r="J11" s="1"/>
      <c r="K11" s="1"/>
      <c r="L11" s="1"/>
      <c r="M11" s="1"/>
      <c r="N11" s="1"/>
      <c r="O11" s="1"/>
      <c r="P11" s="1"/>
      <c r="Q11" s="1"/>
      <c r="R11" s="1"/>
      <c r="S11" s="1"/>
      <c r="T11" s="1"/>
      <c r="U11" s="1"/>
      <c r="V11" s="1"/>
      <c r="W11" s="1"/>
      <c r="X11" s="1"/>
      <c r="Y11" s="1"/>
      <c r="Z11" s="1"/>
    </row>
    <row r="12" ht="30.0" hidden="1" customHeight="1">
      <c r="A12" s="35" t="s">
        <v>83</v>
      </c>
      <c r="B12" s="42">
        <v>680004.0</v>
      </c>
      <c r="C12" s="43" t="s">
        <v>84</v>
      </c>
      <c r="D12" s="20"/>
      <c r="E12" s="1"/>
      <c r="F12" s="1"/>
      <c r="G12" s="1"/>
      <c r="H12" s="1"/>
      <c r="I12" s="1"/>
      <c r="J12" s="1"/>
      <c r="K12" s="1"/>
      <c r="L12" s="1"/>
      <c r="M12" s="1"/>
      <c r="N12" s="1"/>
      <c r="O12" s="1"/>
      <c r="P12" s="1"/>
      <c r="Q12" s="1"/>
      <c r="R12" s="1"/>
      <c r="S12" s="1"/>
      <c r="T12" s="1"/>
      <c r="U12" s="1"/>
      <c r="V12" s="1"/>
      <c r="W12" s="1"/>
      <c r="X12" s="1"/>
      <c r="Y12" s="1"/>
      <c r="Z12" s="1"/>
    </row>
    <row r="13" hidden="1">
      <c r="A13" s="35" t="s">
        <v>85</v>
      </c>
      <c r="B13" s="42" t="s">
        <v>86</v>
      </c>
      <c r="C13" s="43" t="s">
        <v>87</v>
      </c>
      <c r="D13" s="20"/>
      <c r="E13" s="1"/>
      <c r="F13" s="1"/>
      <c r="G13" s="1"/>
      <c r="H13" s="1"/>
      <c r="I13" s="1"/>
      <c r="J13" s="1"/>
      <c r="K13" s="1"/>
      <c r="L13" s="1"/>
      <c r="M13" s="1"/>
      <c r="N13" s="1"/>
      <c r="O13" s="1"/>
      <c r="P13" s="1"/>
      <c r="Q13" s="1"/>
      <c r="R13" s="1"/>
      <c r="S13" s="1"/>
      <c r="T13" s="1"/>
      <c r="U13" s="1"/>
      <c r="V13" s="1"/>
      <c r="W13" s="1"/>
      <c r="X13" s="1"/>
      <c r="Y13" s="1"/>
      <c r="Z13" s="1"/>
    </row>
    <row r="14" hidden="1">
      <c r="A14" s="41" t="s">
        <v>88</v>
      </c>
      <c r="B14" s="7"/>
      <c r="C14" s="8"/>
      <c r="D14" s="20"/>
      <c r="E14" s="1"/>
      <c r="F14" s="1"/>
      <c r="G14" s="1"/>
      <c r="H14" s="1"/>
      <c r="I14" s="1"/>
      <c r="J14" s="1"/>
      <c r="K14" s="1"/>
      <c r="L14" s="1"/>
      <c r="M14" s="1"/>
      <c r="N14" s="1"/>
      <c r="O14" s="1"/>
      <c r="P14" s="1"/>
      <c r="Q14" s="1"/>
      <c r="R14" s="1"/>
      <c r="S14" s="1"/>
      <c r="T14" s="1"/>
      <c r="U14" s="1"/>
      <c r="V14" s="1"/>
      <c r="W14" s="1"/>
      <c r="X14" s="1"/>
      <c r="Y14" s="1"/>
      <c r="Z14" s="1"/>
    </row>
    <row r="15" ht="30.0" hidden="1" customHeight="1">
      <c r="A15" s="35" t="s">
        <v>89</v>
      </c>
      <c r="B15" s="42">
        <v>680005.0</v>
      </c>
      <c r="C15" s="43" t="s">
        <v>90</v>
      </c>
      <c r="D15" s="20"/>
      <c r="E15" s="1"/>
      <c r="F15" s="1"/>
      <c r="G15" s="1"/>
      <c r="H15" s="1"/>
      <c r="I15" s="1"/>
      <c r="J15" s="1"/>
      <c r="K15" s="1"/>
      <c r="L15" s="1"/>
      <c r="M15" s="1"/>
      <c r="N15" s="1"/>
      <c r="O15" s="1"/>
      <c r="P15" s="1"/>
      <c r="Q15" s="1"/>
      <c r="R15" s="1"/>
      <c r="S15" s="1"/>
      <c r="T15" s="1"/>
      <c r="U15" s="1"/>
      <c r="V15" s="1"/>
      <c r="W15" s="1"/>
      <c r="X15" s="1"/>
      <c r="Y15" s="1"/>
      <c r="Z15" s="1"/>
    </row>
    <row r="16" ht="30.0" hidden="1" customHeight="1">
      <c r="A16" s="35" t="s">
        <v>91</v>
      </c>
      <c r="B16" s="42">
        <v>680006.0</v>
      </c>
      <c r="C16" s="43" t="s">
        <v>92</v>
      </c>
      <c r="D16" s="20"/>
      <c r="E16" s="1"/>
      <c r="F16" s="1"/>
      <c r="G16" s="1"/>
      <c r="H16" s="1"/>
      <c r="I16" s="1"/>
      <c r="J16" s="1"/>
      <c r="K16" s="1"/>
      <c r="L16" s="1"/>
      <c r="M16" s="1"/>
      <c r="N16" s="1"/>
      <c r="O16" s="1"/>
      <c r="P16" s="1"/>
      <c r="Q16" s="1"/>
      <c r="R16" s="1"/>
      <c r="S16" s="1"/>
      <c r="T16" s="1"/>
      <c r="U16" s="1"/>
      <c r="V16" s="1"/>
      <c r="W16" s="1"/>
      <c r="X16" s="1"/>
      <c r="Y16" s="1"/>
      <c r="Z16" s="1"/>
    </row>
    <row r="17" ht="30.0" hidden="1" customHeight="1">
      <c r="A17" s="35" t="s">
        <v>93</v>
      </c>
      <c r="B17" s="42">
        <v>680007.0</v>
      </c>
      <c r="C17" s="43" t="s">
        <v>94</v>
      </c>
      <c r="D17" s="20"/>
      <c r="E17" s="1"/>
      <c r="F17" s="1"/>
      <c r="G17" s="1"/>
      <c r="H17" s="1"/>
      <c r="I17" s="1"/>
      <c r="J17" s="1"/>
      <c r="K17" s="1"/>
      <c r="L17" s="1"/>
      <c r="M17" s="1"/>
      <c r="N17" s="1"/>
      <c r="O17" s="1"/>
      <c r="P17" s="1"/>
      <c r="Q17" s="1"/>
      <c r="R17" s="1"/>
      <c r="S17" s="1"/>
      <c r="T17" s="1"/>
      <c r="U17" s="1"/>
      <c r="V17" s="1"/>
      <c r="W17" s="1"/>
      <c r="X17" s="1"/>
      <c r="Y17" s="1"/>
      <c r="Z17" s="1"/>
    </row>
    <row r="18" ht="30.0" hidden="1" customHeight="1">
      <c r="A18" s="35" t="s">
        <v>95</v>
      </c>
      <c r="B18" s="42">
        <v>680008.0</v>
      </c>
      <c r="C18" s="43" t="s">
        <v>96</v>
      </c>
      <c r="D18" s="20"/>
      <c r="E18" s="1"/>
      <c r="F18" s="1"/>
      <c r="G18" s="1"/>
      <c r="H18" s="1"/>
      <c r="I18" s="1"/>
      <c r="J18" s="1"/>
      <c r="K18" s="1"/>
      <c r="L18" s="1"/>
      <c r="M18" s="1"/>
      <c r="N18" s="1"/>
      <c r="O18" s="1"/>
      <c r="P18" s="1"/>
      <c r="Q18" s="1"/>
      <c r="R18" s="1"/>
      <c r="S18" s="1"/>
      <c r="T18" s="1"/>
      <c r="U18" s="1"/>
      <c r="V18" s="1"/>
      <c r="W18" s="1"/>
      <c r="X18" s="1"/>
      <c r="Y18" s="1"/>
      <c r="Z18" s="1"/>
    </row>
    <row r="19" hidden="1">
      <c r="A19" s="41" t="s">
        <v>97</v>
      </c>
      <c r="B19" s="7"/>
      <c r="C19" s="8"/>
      <c r="D19" s="17"/>
      <c r="E19" s="1"/>
      <c r="F19" s="1"/>
      <c r="G19" s="1"/>
      <c r="H19" s="1"/>
      <c r="I19" s="1"/>
      <c r="J19" s="1"/>
      <c r="K19" s="1"/>
      <c r="L19" s="1"/>
      <c r="M19" s="1"/>
      <c r="N19" s="1"/>
      <c r="O19" s="1"/>
      <c r="P19" s="1"/>
      <c r="Q19" s="1"/>
      <c r="R19" s="1"/>
      <c r="S19" s="1"/>
      <c r="T19" s="1"/>
      <c r="U19" s="1"/>
      <c r="V19" s="1"/>
      <c r="W19" s="1"/>
      <c r="X19" s="1"/>
      <c r="Y19" s="1"/>
      <c r="Z19" s="1"/>
    </row>
    <row r="20" hidden="1">
      <c r="A20" s="35" t="s">
        <v>98</v>
      </c>
      <c r="B20" s="42">
        <v>680009.0</v>
      </c>
      <c r="C20" s="43" t="s">
        <v>99</v>
      </c>
      <c r="D20" s="20"/>
      <c r="E20" s="1"/>
      <c r="F20" s="1"/>
      <c r="G20" s="1"/>
      <c r="H20" s="1"/>
      <c r="I20" s="1"/>
      <c r="J20" s="1"/>
      <c r="K20" s="1"/>
      <c r="L20" s="1"/>
      <c r="M20" s="1"/>
      <c r="N20" s="1"/>
      <c r="O20" s="1"/>
      <c r="P20" s="1"/>
      <c r="Q20" s="1"/>
      <c r="R20" s="1"/>
      <c r="S20" s="1"/>
      <c r="T20" s="1"/>
      <c r="U20" s="1"/>
      <c r="V20" s="1"/>
      <c r="W20" s="1"/>
      <c r="X20" s="1"/>
      <c r="Y20" s="1"/>
      <c r="Z20" s="1"/>
    </row>
    <row r="21" ht="15.75" hidden="1" customHeight="1">
      <c r="A21" s="35" t="s">
        <v>100</v>
      </c>
      <c r="B21" s="42">
        <v>680010.0</v>
      </c>
      <c r="C21" s="43" t="s">
        <v>101</v>
      </c>
      <c r="D21" s="20"/>
      <c r="E21" s="1"/>
      <c r="F21" s="1"/>
      <c r="G21" s="1"/>
      <c r="H21" s="1"/>
      <c r="I21" s="1"/>
      <c r="J21" s="1"/>
      <c r="K21" s="1"/>
      <c r="L21" s="1"/>
      <c r="M21" s="1"/>
      <c r="N21" s="1"/>
      <c r="O21" s="1"/>
      <c r="P21" s="1"/>
      <c r="Q21" s="1"/>
      <c r="R21" s="1"/>
      <c r="S21" s="1"/>
      <c r="T21" s="1"/>
      <c r="U21" s="1"/>
      <c r="V21" s="1"/>
      <c r="W21" s="1"/>
      <c r="X21" s="1"/>
      <c r="Y21" s="1"/>
      <c r="Z21" s="1"/>
    </row>
    <row r="22" ht="15.75" hidden="1" customHeight="1">
      <c r="A22" s="35" t="s">
        <v>102</v>
      </c>
      <c r="B22" s="42">
        <v>680011.0</v>
      </c>
      <c r="C22" s="43" t="s">
        <v>103</v>
      </c>
      <c r="D22" s="20"/>
      <c r="E22" s="1"/>
      <c r="F22" s="1"/>
      <c r="G22" s="1"/>
      <c r="H22" s="1"/>
      <c r="I22" s="1"/>
      <c r="J22" s="1"/>
      <c r="K22" s="1"/>
      <c r="L22" s="1"/>
      <c r="M22" s="1"/>
      <c r="N22" s="1"/>
      <c r="O22" s="1"/>
      <c r="P22" s="1"/>
      <c r="Q22" s="1"/>
      <c r="R22" s="1"/>
      <c r="S22" s="1"/>
      <c r="T22" s="1"/>
      <c r="U22" s="1"/>
      <c r="V22" s="1"/>
      <c r="W22" s="1"/>
      <c r="X22" s="1"/>
      <c r="Y22" s="1"/>
      <c r="Z22" s="1"/>
    </row>
    <row r="23" ht="15.75" hidden="1" customHeight="1">
      <c r="A23" s="35" t="s">
        <v>104</v>
      </c>
      <c r="B23" s="42">
        <v>680012.0</v>
      </c>
      <c r="C23" s="43" t="s">
        <v>105</v>
      </c>
      <c r="D23" s="20"/>
      <c r="E23" s="1"/>
      <c r="F23" s="1"/>
      <c r="G23" s="1"/>
      <c r="H23" s="1"/>
      <c r="I23" s="1"/>
      <c r="J23" s="1"/>
      <c r="K23" s="1"/>
      <c r="L23" s="1"/>
      <c r="M23" s="1"/>
      <c r="N23" s="1"/>
      <c r="O23" s="1"/>
      <c r="P23" s="1"/>
      <c r="Q23" s="1"/>
      <c r="R23" s="1"/>
      <c r="S23" s="1"/>
      <c r="T23" s="1"/>
      <c r="U23" s="1"/>
      <c r="V23" s="1"/>
      <c r="W23" s="1"/>
      <c r="X23" s="1"/>
      <c r="Y23" s="1"/>
      <c r="Z23" s="1"/>
    </row>
    <row r="24" ht="15.75" hidden="1" customHeight="1">
      <c r="A24" s="35" t="s">
        <v>106</v>
      </c>
      <c r="B24" s="42">
        <v>680013.0</v>
      </c>
      <c r="C24" s="43" t="s">
        <v>107</v>
      </c>
      <c r="D24" s="20"/>
      <c r="E24" s="1"/>
      <c r="F24" s="1"/>
      <c r="G24" s="1"/>
      <c r="H24" s="1"/>
      <c r="I24" s="1"/>
      <c r="J24" s="1"/>
      <c r="K24" s="1"/>
      <c r="L24" s="1"/>
      <c r="M24" s="1"/>
      <c r="N24" s="1"/>
      <c r="O24" s="1"/>
      <c r="P24" s="1"/>
      <c r="Q24" s="1"/>
      <c r="R24" s="1"/>
      <c r="S24" s="1"/>
      <c r="T24" s="1"/>
      <c r="U24" s="1"/>
      <c r="V24" s="1"/>
      <c r="W24" s="1"/>
      <c r="X24" s="1"/>
      <c r="Y24" s="1"/>
      <c r="Z24" s="1"/>
    </row>
    <row r="25" ht="15.75" hidden="1" customHeight="1">
      <c r="A25" s="35" t="s">
        <v>108</v>
      </c>
      <c r="B25" s="42">
        <v>680014.0</v>
      </c>
      <c r="C25" s="43" t="s">
        <v>109</v>
      </c>
      <c r="D25" s="20"/>
      <c r="E25" s="1"/>
      <c r="F25" s="1"/>
      <c r="G25" s="1"/>
      <c r="H25" s="1"/>
      <c r="I25" s="1"/>
      <c r="J25" s="1"/>
      <c r="K25" s="1"/>
      <c r="L25" s="1"/>
      <c r="M25" s="1"/>
      <c r="N25" s="1"/>
      <c r="O25" s="1"/>
      <c r="P25" s="1"/>
      <c r="Q25" s="1"/>
      <c r="R25" s="1"/>
      <c r="S25" s="1"/>
      <c r="T25" s="1"/>
      <c r="U25" s="1"/>
      <c r="V25" s="1"/>
      <c r="W25" s="1"/>
      <c r="X25" s="1"/>
      <c r="Y25" s="1"/>
      <c r="Z25" s="1"/>
    </row>
    <row r="26" ht="15.75" hidden="1" customHeight="1">
      <c r="A26" s="35" t="s">
        <v>110</v>
      </c>
      <c r="B26" s="42">
        <v>680015.0</v>
      </c>
      <c r="C26" s="43" t="s">
        <v>111</v>
      </c>
      <c r="D26" s="20"/>
      <c r="E26" s="1"/>
      <c r="F26" s="1"/>
      <c r="G26" s="1"/>
      <c r="H26" s="1"/>
      <c r="I26" s="1"/>
      <c r="J26" s="1"/>
      <c r="K26" s="1"/>
      <c r="L26" s="1"/>
      <c r="M26" s="1"/>
      <c r="N26" s="1"/>
      <c r="O26" s="1"/>
      <c r="P26" s="1"/>
      <c r="Q26" s="1"/>
      <c r="R26" s="1"/>
      <c r="S26" s="1"/>
      <c r="T26" s="1"/>
      <c r="U26" s="1"/>
      <c r="V26" s="1"/>
      <c r="W26" s="1"/>
      <c r="X26" s="1"/>
      <c r="Y26" s="1"/>
      <c r="Z26" s="1"/>
    </row>
    <row r="27" ht="15.75" hidden="1" customHeight="1">
      <c r="A27" s="41" t="s">
        <v>112</v>
      </c>
      <c r="B27" s="7"/>
      <c r="C27" s="8"/>
      <c r="D27" s="17"/>
      <c r="E27" s="1"/>
      <c r="F27" s="1"/>
      <c r="G27" s="1"/>
      <c r="H27" s="1"/>
      <c r="I27" s="1"/>
      <c r="J27" s="1"/>
      <c r="K27" s="1"/>
      <c r="L27" s="1"/>
      <c r="M27" s="1"/>
      <c r="N27" s="1"/>
      <c r="O27" s="1"/>
      <c r="P27" s="1"/>
      <c r="Q27" s="1"/>
      <c r="R27" s="1"/>
      <c r="S27" s="1"/>
      <c r="T27" s="1"/>
      <c r="U27" s="1"/>
      <c r="V27" s="1"/>
      <c r="W27" s="1"/>
      <c r="X27" s="1"/>
      <c r="Y27" s="1"/>
      <c r="Z27" s="1"/>
    </row>
    <row r="28" ht="15.75" hidden="1" customHeight="1">
      <c r="A28" s="44" t="s">
        <v>113</v>
      </c>
      <c r="B28" s="42">
        <v>680016.0</v>
      </c>
      <c r="C28" s="43" t="s">
        <v>114</v>
      </c>
      <c r="D28" s="20"/>
      <c r="E28" s="1"/>
      <c r="F28" s="1"/>
      <c r="G28" s="1"/>
      <c r="H28" s="1"/>
      <c r="I28" s="1"/>
      <c r="J28" s="1"/>
      <c r="K28" s="1"/>
      <c r="L28" s="1"/>
      <c r="M28" s="1"/>
      <c r="N28" s="1"/>
      <c r="O28" s="1"/>
      <c r="P28" s="1"/>
      <c r="Q28" s="1"/>
      <c r="R28" s="1"/>
      <c r="S28" s="1"/>
      <c r="T28" s="1"/>
      <c r="U28" s="1"/>
      <c r="V28" s="1"/>
      <c r="W28" s="1"/>
      <c r="X28" s="1"/>
      <c r="Y28" s="1"/>
      <c r="Z28" s="1"/>
    </row>
    <row r="29" ht="15.75" hidden="1" customHeight="1">
      <c r="A29" s="44" t="s">
        <v>115</v>
      </c>
      <c r="B29" s="42">
        <v>680017.0</v>
      </c>
      <c r="C29" s="43" t="s">
        <v>116</v>
      </c>
      <c r="D29" s="20"/>
      <c r="E29" s="1"/>
      <c r="F29" s="1"/>
      <c r="G29" s="1"/>
      <c r="H29" s="1"/>
      <c r="I29" s="1"/>
      <c r="J29" s="1"/>
      <c r="K29" s="1"/>
      <c r="L29" s="1"/>
      <c r="M29" s="1"/>
      <c r="N29" s="1"/>
      <c r="O29" s="1"/>
      <c r="P29" s="1"/>
      <c r="Q29" s="1"/>
      <c r="R29" s="1"/>
      <c r="S29" s="1"/>
      <c r="T29" s="1"/>
      <c r="U29" s="1"/>
      <c r="V29" s="1"/>
      <c r="W29" s="1"/>
      <c r="X29" s="1"/>
      <c r="Y29" s="1"/>
      <c r="Z29" s="1"/>
    </row>
    <row r="30" ht="15.75" hidden="1" customHeight="1">
      <c r="A30" s="44" t="s">
        <v>117</v>
      </c>
      <c r="B30" s="42">
        <v>680018.0</v>
      </c>
      <c r="C30" s="43" t="s">
        <v>118</v>
      </c>
      <c r="D30" s="20"/>
      <c r="E30" s="1"/>
      <c r="F30" s="1"/>
      <c r="G30" s="1"/>
      <c r="H30" s="1"/>
      <c r="I30" s="1"/>
      <c r="J30" s="1"/>
      <c r="K30" s="1"/>
      <c r="L30" s="1"/>
      <c r="M30" s="1"/>
      <c r="N30" s="1"/>
      <c r="O30" s="1"/>
      <c r="P30" s="1"/>
      <c r="Q30" s="1"/>
      <c r="R30" s="1"/>
      <c r="S30" s="1"/>
      <c r="T30" s="1"/>
      <c r="U30" s="1"/>
      <c r="V30" s="1"/>
      <c r="W30" s="1"/>
      <c r="X30" s="1"/>
      <c r="Y30" s="1"/>
      <c r="Z30" s="1"/>
    </row>
    <row r="31" ht="15.75" hidden="1" customHeight="1">
      <c r="A31" s="44" t="s">
        <v>119</v>
      </c>
      <c r="B31" s="42">
        <v>680019.0</v>
      </c>
      <c r="C31" s="43" t="s">
        <v>120</v>
      </c>
      <c r="D31" s="20"/>
      <c r="E31" s="1"/>
      <c r="F31" s="1"/>
      <c r="G31" s="1"/>
      <c r="H31" s="1"/>
      <c r="I31" s="1"/>
      <c r="J31" s="1"/>
      <c r="K31" s="1"/>
      <c r="L31" s="1"/>
      <c r="M31" s="1"/>
      <c r="N31" s="1"/>
      <c r="O31" s="1"/>
      <c r="P31" s="1"/>
      <c r="Q31" s="1"/>
      <c r="R31" s="1"/>
      <c r="S31" s="1"/>
      <c r="T31" s="1"/>
      <c r="U31" s="1"/>
      <c r="V31" s="1"/>
      <c r="W31" s="1"/>
      <c r="X31" s="1"/>
      <c r="Y31" s="1"/>
      <c r="Z31" s="1"/>
    </row>
    <row r="32" ht="15.75" hidden="1" customHeight="1">
      <c r="A32" s="41" t="s">
        <v>121</v>
      </c>
      <c r="B32" s="7"/>
      <c r="C32" s="8"/>
      <c r="D32" s="20"/>
      <c r="E32" s="1"/>
      <c r="F32" s="1"/>
      <c r="G32" s="1"/>
      <c r="H32" s="1"/>
      <c r="I32" s="1"/>
      <c r="J32" s="1"/>
      <c r="K32" s="1"/>
      <c r="L32" s="1"/>
      <c r="M32" s="1"/>
      <c r="N32" s="1"/>
      <c r="O32" s="1"/>
      <c r="P32" s="1"/>
      <c r="Q32" s="1"/>
      <c r="R32" s="1"/>
      <c r="S32" s="1"/>
      <c r="T32" s="1"/>
      <c r="U32" s="1"/>
      <c r="V32" s="1"/>
      <c r="W32" s="1"/>
      <c r="X32" s="1"/>
      <c r="Y32" s="1"/>
      <c r="Z32" s="1"/>
    </row>
    <row r="33" ht="15.75" hidden="1" customHeight="1">
      <c r="A33" s="35" t="s">
        <v>122</v>
      </c>
      <c r="B33" s="42">
        <v>680020.0</v>
      </c>
      <c r="C33" s="43" t="s">
        <v>123</v>
      </c>
      <c r="D33" s="20"/>
      <c r="E33" s="1"/>
      <c r="F33" s="1"/>
      <c r="G33" s="1"/>
      <c r="H33" s="1"/>
      <c r="I33" s="1"/>
      <c r="J33" s="1"/>
      <c r="K33" s="1"/>
      <c r="L33" s="1"/>
      <c r="M33" s="1"/>
      <c r="N33" s="1"/>
      <c r="O33" s="1"/>
      <c r="P33" s="1"/>
      <c r="Q33" s="1"/>
      <c r="R33" s="1"/>
      <c r="S33" s="1"/>
      <c r="T33" s="1"/>
      <c r="U33" s="1"/>
      <c r="V33" s="1"/>
      <c r="W33" s="1"/>
      <c r="X33" s="1"/>
      <c r="Y33" s="1"/>
      <c r="Z33" s="1"/>
    </row>
    <row r="34" ht="15.75" hidden="1" customHeight="1">
      <c r="A34" s="35" t="s">
        <v>124</v>
      </c>
      <c r="B34" s="42">
        <v>680021.0</v>
      </c>
      <c r="C34" s="43" t="s">
        <v>125</v>
      </c>
      <c r="D34" s="20"/>
      <c r="E34" s="1"/>
      <c r="F34" s="1"/>
      <c r="G34" s="1"/>
      <c r="H34" s="1"/>
      <c r="I34" s="1"/>
      <c r="J34" s="1"/>
      <c r="K34" s="1"/>
      <c r="L34" s="1"/>
      <c r="M34" s="1"/>
      <c r="N34" s="1"/>
      <c r="O34" s="1"/>
      <c r="P34" s="1"/>
      <c r="Q34" s="1"/>
      <c r="R34" s="1"/>
      <c r="S34" s="1"/>
      <c r="T34" s="1"/>
      <c r="U34" s="1"/>
      <c r="V34" s="1"/>
      <c r="W34" s="1"/>
      <c r="X34" s="1"/>
      <c r="Y34" s="1"/>
      <c r="Z34" s="1"/>
    </row>
    <row r="35" ht="15.75" hidden="1" customHeight="1">
      <c r="A35" s="35" t="s">
        <v>126</v>
      </c>
      <c r="B35" s="42">
        <v>680022.0</v>
      </c>
      <c r="C35" s="43" t="s">
        <v>127</v>
      </c>
      <c r="D35" s="20"/>
      <c r="E35" s="1"/>
      <c r="F35" s="1"/>
      <c r="G35" s="1"/>
      <c r="H35" s="1"/>
      <c r="I35" s="1"/>
      <c r="J35" s="1"/>
      <c r="K35" s="1"/>
      <c r="L35" s="1"/>
      <c r="M35" s="1"/>
      <c r="N35" s="1"/>
      <c r="O35" s="1"/>
      <c r="P35" s="1"/>
      <c r="Q35" s="1"/>
      <c r="R35" s="1"/>
      <c r="S35" s="1"/>
      <c r="T35" s="1"/>
      <c r="U35" s="1"/>
      <c r="V35" s="1"/>
      <c r="W35" s="1"/>
      <c r="X35" s="1"/>
      <c r="Y35" s="1"/>
      <c r="Z35" s="1"/>
    </row>
    <row r="36" ht="15.75" hidden="1" customHeight="1">
      <c r="A36" s="35" t="s">
        <v>128</v>
      </c>
      <c r="B36" s="42">
        <v>680023.0</v>
      </c>
      <c r="C36" s="43" t="s">
        <v>129</v>
      </c>
      <c r="D36" s="20"/>
      <c r="E36" s="1"/>
      <c r="F36" s="1"/>
      <c r="G36" s="1"/>
      <c r="H36" s="1"/>
      <c r="I36" s="1"/>
      <c r="J36" s="1"/>
      <c r="K36" s="1"/>
      <c r="L36" s="1"/>
      <c r="M36" s="1"/>
      <c r="N36" s="1"/>
      <c r="O36" s="1"/>
      <c r="P36" s="1"/>
      <c r="Q36" s="1"/>
      <c r="R36" s="1"/>
      <c r="S36" s="1"/>
      <c r="T36" s="1"/>
      <c r="U36" s="1"/>
      <c r="V36" s="1"/>
      <c r="W36" s="1"/>
      <c r="X36" s="1"/>
      <c r="Y36" s="1"/>
      <c r="Z36" s="1"/>
    </row>
    <row r="37" ht="15.75" hidden="1" customHeight="1">
      <c r="A37" s="35" t="s">
        <v>130</v>
      </c>
      <c r="B37" s="42">
        <v>680024.0</v>
      </c>
      <c r="C37" s="43" t="s">
        <v>131</v>
      </c>
      <c r="D37" s="20"/>
      <c r="E37" s="1"/>
      <c r="F37" s="1"/>
      <c r="G37" s="1"/>
      <c r="H37" s="1"/>
      <c r="I37" s="1"/>
      <c r="J37" s="1"/>
      <c r="K37" s="1"/>
      <c r="L37" s="1"/>
      <c r="M37" s="1"/>
      <c r="N37" s="1"/>
      <c r="O37" s="1"/>
      <c r="P37" s="1"/>
      <c r="Q37" s="1"/>
      <c r="R37" s="1"/>
      <c r="S37" s="1"/>
      <c r="T37" s="1"/>
      <c r="U37" s="1"/>
      <c r="V37" s="1"/>
      <c r="W37" s="1"/>
      <c r="X37" s="1"/>
      <c r="Y37" s="1"/>
      <c r="Z37" s="1"/>
    </row>
    <row r="38" ht="15.75" hidden="1" customHeight="1">
      <c r="A38" s="35" t="s">
        <v>132</v>
      </c>
      <c r="B38" s="42"/>
      <c r="C38" s="43" t="s">
        <v>133</v>
      </c>
      <c r="D38" s="20"/>
      <c r="E38" s="1"/>
      <c r="F38" s="1"/>
      <c r="G38" s="1"/>
      <c r="H38" s="1"/>
      <c r="I38" s="1"/>
      <c r="J38" s="1"/>
      <c r="K38" s="1"/>
      <c r="L38" s="1"/>
      <c r="M38" s="1"/>
      <c r="N38" s="1"/>
      <c r="O38" s="1"/>
      <c r="P38" s="1"/>
      <c r="Q38" s="1"/>
      <c r="R38" s="1"/>
      <c r="S38" s="1"/>
      <c r="T38" s="1"/>
      <c r="U38" s="1"/>
      <c r="V38" s="1"/>
      <c r="W38" s="1"/>
      <c r="X38" s="1"/>
      <c r="Y38" s="1"/>
      <c r="Z38" s="1"/>
    </row>
    <row r="39" ht="15.75" hidden="1" customHeight="1">
      <c r="A39" s="41" t="s">
        <v>134</v>
      </c>
      <c r="B39" s="7"/>
      <c r="C39" s="8"/>
      <c r="D39" s="17"/>
      <c r="E39" s="1"/>
      <c r="F39" s="1"/>
      <c r="G39" s="1"/>
      <c r="H39" s="1"/>
      <c r="I39" s="1"/>
      <c r="J39" s="1"/>
      <c r="K39" s="1"/>
      <c r="L39" s="1"/>
      <c r="M39" s="1"/>
      <c r="N39" s="1"/>
      <c r="O39" s="1"/>
      <c r="P39" s="1"/>
      <c r="Q39" s="1"/>
      <c r="R39" s="1"/>
      <c r="S39" s="1"/>
      <c r="T39" s="1"/>
      <c r="U39" s="1"/>
      <c r="V39" s="1"/>
      <c r="W39" s="1"/>
      <c r="X39" s="1"/>
      <c r="Y39" s="1"/>
      <c r="Z39" s="1"/>
    </row>
    <row r="40" ht="15.75" hidden="1" customHeight="1">
      <c r="A40" s="35" t="s">
        <v>135</v>
      </c>
      <c r="B40" s="42"/>
      <c r="C40" s="43" t="s">
        <v>136</v>
      </c>
      <c r="D40" s="20"/>
      <c r="E40" s="1"/>
      <c r="F40" s="1"/>
      <c r="G40" s="1"/>
      <c r="H40" s="1"/>
      <c r="I40" s="1"/>
      <c r="J40" s="1"/>
      <c r="K40" s="1"/>
      <c r="L40" s="1"/>
      <c r="M40" s="1"/>
      <c r="N40" s="1"/>
      <c r="O40" s="1"/>
      <c r="P40" s="1"/>
      <c r="Q40" s="1"/>
      <c r="R40" s="1"/>
      <c r="S40" s="1"/>
      <c r="T40" s="1"/>
      <c r="U40" s="1"/>
      <c r="V40" s="1"/>
      <c r="W40" s="1"/>
      <c r="X40" s="1"/>
      <c r="Y40" s="1"/>
      <c r="Z40" s="1"/>
    </row>
    <row r="41" ht="15.75" hidden="1" customHeight="1">
      <c r="A41" s="35" t="s">
        <v>137</v>
      </c>
      <c r="B41" s="42"/>
      <c r="C41" s="43" t="s">
        <v>138</v>
      </c>
      <c r="D41" s="20"/>
      <c r="E41" s="1"/>
      <c r="F41" s="1"/>
      <c r="G41" s="1"/>
      <c r="H41" s="1"/>
      <c r="I41" s="1"/>
      <c r="J41" s="1"/>
      <c r="K41" s="1"/>
      <c r="L41" s="1"/>
      <c r="M41" s="1"/>
      <c r="N41" s="1"/>
      <c r="O41" s="1"/>
      <c r="P41" s="1"/>
      <c r="Q41" s="1"/>
      <c r="R41" s="1"/>
      <c r="S41" s="1"/>
      <c r="T41" s="1"/>
      <c r="U41" s="1"/>
      <c r="V41" s="1"/>
      <c r="W41" s="1"/>
      <c r="X41" s="1"/>
      <c r="Y41" s="1"/>
      <c r="Z41" s="1"/>
    </row>
    <row r="42" ht="15.75" hidden="1" customHeight="1">
      <c r="A42" s="35" t="s">
        <v>139</v>
      </c>
      <c r="B42" s="42"/>
      <c r="C42" s="43" t="s">
        <v>140</v>
      </c>
      <c r="D42" s="20"/>
      <c r="E42" s="1"/>
      <c r="F42" s="1"/>
      <c r="G42" s="1"/>
      <c r="H42" s="1"/>
      <c r="I42" s="1"/>
      <c r="J42" s="1"/>
      <c r="K42" s="1"/>
      <c r="L42" s="1"/>
      <c r="M42" s="1"/>
      <c r="N42" s="1"/>
      <c r="O42" s="1"/>
      <c r="P42" s="1"/>
      <c r="Q42" s="1"/>
      <c r="R42" s="1"/>
      <c r="S42" s="1"/>
      <c r="T42" s="1"/>
      <c r="U42" s="1"/>
      <c r="V42" s="1"/>
      <c r="W42" s="1"/>
      <c r="X42" s="1"/>
      <c r="Y42" s="1"/>
      <c r="Z42" s="1"/>
    </row>
    <row r="43" ht="15.75" hidden="1" customHeight="1">
      <c r="A43" s="44" t="s">
        <v>141</v>
      </c>
      <c r="B43" s="42"/>
      <c r="C43" s="43" t="s">
        <v>142</v>
      </c>
      <c r="D43" s="20"/>
      <c r="E43" s="1"/>
      <c r="F43" s="1"/>
      <c r="G43" s="1"/>
      <c r="H43" s="1"/>
      <c r="I43" s="1"/>
      <c r="J43" s="1"/>
      <c r="K43" s="1"/>
      <c r="L43" s="1"/>
      <c r="M43" s="1"/>
      <c r="N43" s="1"/>
      <c r="O43" s="1"/>
      <c r="P43" s="1"/>
      <c r="Q43" s="1"/>
      <c r="R43" s="1"/>
      <c r="S43" s="1"/>
      <c r="T43" s="1"/>
      <c r="U43" s="1"/>
      <c r="V43" s="1"/>
      <c r="W43" s="1"/>
      <c r="X43" s="1"/>
      <c r="Y43" s="1"/>
      <c r="Z43" s="1"/>
    </row>
    <row r="44" ht="15.75" hidden="1" customHeight="1">
      <c r="A44" s="44" t="s">
        <v>143</v>
      </c>
      <c r="B44" s="42"/>
      <c r="C44" s="43" t="s">
        <v>144</v>
      </c>
      <c r="D44" s="20"/>
      <c r="E44" s="1"/>
      <c r="F44" s="1"/>
      <c r="G44" s="1"/>
      <c r="H44" s="1"/>
      <c r="I44" s="1"/>
      <c r="J44" s="1"/>
      <c r="K44" s="1"/>
      <c r="L44" s="1"/>
      <c r="M44" s="1"/>
      <c r="N44" s="1"/>
      <c r="O44" s="1"/>
      <c r="P44" s="1"/>
      <c r="Q44" s="1"/>
      <c r="R44" s="1"/>
      <c r="S44" s="1"/>
      <c r="T44" s="1"/>
      <c r="U44" s="1"/>
      <c r="V44" s="1"/>
      <c r="W44" s="1"/>
      <c r="X44" s="1"/>
      <c r="Y44" s="1"/>
      <c r="Z44" s="1"/>
    </row>
    <row r="45" ht="15.75" hidden="1" customHeight="1">
      <c r="A45" s="41" t="s">
        <v>145</v>
      </c>
      <c r="B45" s="7"/>
      <c r="C45" s="8"/>
      <c r="D45" s="17"/>
      <c r="E45" s="1"/>
      <c r="F45" s="1"/>
      <c r="G45" s="1"/>
      <c r="H45" s="1"/>
      <c r="I45" s="1"/>
      <c r="J45" s="1"/>
      <c r="K45" s="1"/>
      <c r="L45" s="1"/>
      <c r="M45" s="1"/>
      <c r="N45" s="1"/>
      <c r="O45" s="1"/>
      <c r="P45" s="1"/>
      <c r="Q45" s="1"/>
      <c r="R45" s="1"/>
      <c r="S45" s="1"/>
      <c r="T45" s="1"/>
      <c r="U45" s="1"/>
      <c r="V45" s="1"/>
      <c r="W45" s="1"/>
      <c r="X45" s="1"/>
      <c r="Y45" s="1"/>
      <c r="Z45" s="1"/>
    </row>
    <row r="46" ht="15.75" hidden="1" customHeight="1">
      <c r="A46" s="35" t="s">
        <v>146</v>
      </c>
      <c r="B46" s="42">
        <v>680502.0</v>
      </c>
      <c r="C46" s="43" t="s">
        <v>147</v>
      </c>
      <c r="D46" s="20"/>
      <c r="E46" s="1"/>
      <c r="F46" s="1"/>
      <c r="G46" s="1"/>
      <c r="H46" s="1"/>
      <c r="I46" s="1"/>
      <c r="J46" s="1"/>
      <c r="K46" s="1"/>
      <c r="L46" s="1"/>
      <c r="M46" s="1"/>
      <c r="N46" s="1"/>
      <c r="O46" s="1"/>
      <c r="P46" s="1"/>
      <c r="Q46" s="1"/>
      <c r="R46" s="1"/>
      <c r="S46" s="1"/>
      <c r="T46" s="1"/>
      <c r="U46" s="1"/>
      <c r="V46" s="1"/>
      <c r="W46" s="1"/>
      <c r="X46" s="1"/>
      <c r="Y46" s="1"/>
      <c r="Z46" s="1"/>
    </row>
    <row r="47" ht="15.75" hidden="1" customHeight="1">
      <c r="A47" s="41" t="s">
        <v>148</v>
      </c>
      <c r="B47" s="7"/>
      <c r="C47" s="8"/>
      <c r="D47" s="20"/>
      <c r="E47" s="1"/>
      <c r="F47" s="1"/>
      <c r="G47" s="1"/>
      <c r="H47" s="1"/>
      <c r="I47" s="1"/>
      <c r="J47" s="1"/>
      <c r="K47" s="1"/>
      <c r="L47" s="1"/>
      <c r="M47" s="1"/>
      <c r="N47" s="1"/>
      <c r="O47" s="1"/>
      <c r="P47" s="1"/>
      <c r="Q47" s="1"/>
      <c r="R47" s="1"/>
      <c r="S47" s="1"/>
      <c r="T47" s="1"/>
      <c r="U47" s="1"/>
      <c r="V47" s="1"/>
      <c r="W47" s="1"/>
      <c r="X47" s="1"/>
      <c r="Y47" s="1"/>
      <c r="Z47" s="1"/>
    </row>
    <row r="48" ht="15.75" hidden="1" customHeight="1">
      <c r="A48" s="44" t="s">
        <v>149</v>
      </c>
      <c r="B48" s="42">
        <v>680101.0</v>
      </c>
      <c r="C48" s="43" t="s">
        <v>150</v>
      </c>
      <c r="D48" s="20"/>
      <c r="E48" s="1"/>
      <c r="F48" s="1"/>
      <c r="G48" s="1"/>
      <c r="H48" s="1"/>
      <c r="I48" s="1"/>
      <c r="J48" s="1"/>
      <c r="K48" s="1"/>
      <c r="L48" s="1"/>
      <c r="M48" s="1"/>
      <c r="N48" s="1"/>
      <c r="O48" s="1"/>
      <c r="P48" s="1"/>
      <c r="Q48" s="1"/>
      <c r="R48" s="1"/>
      <c r="S48" s="1"/>
      <c r="T48" s="1"/>
      <c r="U48" s="1"/>
      <c r="V48" s="1"/>
      <c r="W48" s="1"/>
      <c r="X48" s="1"/>
      <c r="Y48" s="1"/>
      <c r="Z48" s="1"/>
    </row>
    <row r="49" ht="15.75" hidden="1" customHeight="1">
      <c r="A49" s="44" t="s">
        <v>151</v>
      </c>
      <c r="B49" s="42">
        <v>680102.0</v>
      </c>
      <c r="C49" s="43" t="s">
        <v>152</v>
      </c>
      <c r="D49" s="20"/>
      <c r="E49" s="1"/>
      <c r="F49" s="1"/>
      <c r="G49" s="1"/>
      <c r="H49" s="1"/>
      <c r="I49" s="1"/>
      <c r="J49" s="1"/>
      <c r="K49" s="1"/>
      <c r="L49" s="1"/>
      <c r="M49" s="1"/>
      <c r="N49" s="1"/>
      <c r="O49" s="1"/>
      <c r="P49" s="1"/>
      <c r="Q49" s="1"/>
      <c r="R49" s="1"/>
      <c r="S49" s="1"/>
      <c r="T49" s="1"/>
      <c r="U49" s="1"/>
      <c r="V49" s="1"/>
      <c r="W49" s="1"/>
      <c r="X49" s="1"/>
      <c r="Y49" s="1"/>
      <c r="Z49" s="1"/>
    </row>
    <row r="50" ht="15.75" hidden="1" customHeight="1">
      <c r="A50" s="44" t="s">
        <v>153</v>
      </c>
      <c r="B50" s="42">
        <v>680103.0</v>
      </c>
      <c r="C50" s="43" t="s">
        <v>154</v>
      </c>
      <c r="D50" s="20"/>
      <c r="E50" s="1"/>
      <c r="F50" s="1"/>
      <c r="G50" s="1"/>
      <c r="H50" s="1"/>
      <c r="I50" s="1"/>
      <c r="J50" s="1"/>
      <c r="K50" s="1"/>
      <c r="L50" s="1"/>
      <c r="M50" s="1"/>
      <c r="N50" s="1"/>
      <c r="O50" s="1"/>
      <c r="P50" s="1"/>
      <c r="Q50" s="1"/>
      <c r="R50" s="1"/>
      <c r="S50" s="1"/>
      <c r="T50" s="1"/>
      <c r="U50" s="1"/>
      <c r="V50" s="1"/>
      <c r="W50" s="1"/>
      <c r="X50" s="1"/>
      <c r="Y50" s="1"/>
      <c r="Z50" s="1"/>
    </row>
    <row r="51" ht="15.75" hidden="1" customHeight="1">
      <c r="A51" s="44" t="s">
        <v>155</v>
      </c>
      <c r="B51" s="42">
        <v>680104.0</v>
      </c>
      <c r="C51" s="43" t="s">
        <v>156</v>
      </c>
      <c r="D51" s="20"/>
      <c r="E51" s="1"/>
      <c r="F51" s="1"/>
      <c r="G51" s="1"/>
      <c r="H51" s="1"/>
      <c r="I51" s="1"/>
      <c r="J51" s="1"/>
      <c r="K51" s="1"/>
      <c r="L51" s="1"/>
      <c r="M51" s="1"/>
      <c r="N51" s="1"/>
      <c r="O51" s="1"/>
      <c r="P51" s="1"/>
      <c r="Q51" s="1"/>
      <c r="R51" s="1"/>
      <c r="S51" s="1"/>
      <c r="T51" s="1"/>
      <c r="U51" s="1"/>
      <c r="V51" s="1"/>
      <c r="W51" s="1"/>
      <c r="X51" s="1"/>
      <c r="Y51" s="1"/>
      <c r="Z51" s="1"/>
    </row>
    <row r="52" ht="15.75" hidden="1" customHeight="1">
      <c r="A52" s="44" t="s">
        <v>157</v>
      </c>
      <c r="B52" s="42">
        <v>680105.0</v>
      </c>
      <c r="C52" s="43" t="s">
        <v>158</v>
      </c>
      <c r="D52" s="20"/>
      <c r="E52" s="1"/>
      <c r="F52" s="1"/>
      <c r="G52" s="1"/>
      <c r="H52" s="1"/>
      <c r="I52" s="1"/>
      <c r="J52" s="1"/>
      <c r="K52" s="1"/>
      <c r="L52" s="1"/>
      <c r="M52" s="1"/>
      <c r="N52" s="1"/>
      <c r="O52" s="1"/>
      <c r="P52" s="1"/>
      <c r="Q52" s="1"/>
      <c r="R52" s="1"/>
      <c r="S52" s="1"/>
      <c r="T52" s="1"/>
      <c r="U52" s="1"/>
      <c r="V52" s="1"/>
      <c r="W52" s="1"/>
      <c r="X52" s="1"/>
      <c r="Y52" s="1"/>
      <c r="Z52" s="1"/>
    </row>
    <row r="53" ht="15.75" hidden="1" customHeight="1">
      <c r="A53" s="44" t="s">
        <v>159</v>
      </c>
      <c r="B53" s="42">
        <v>680106.0</v>
      </c>
      <c r="C53" s="43" t="s">
        <v>160</v>
      </c>
      <c r="D53" s="20"/>
      <c r="E53" s="1"/>
      <c r="F53" s="1"/>
      <c r="G53" s="1"/>
      <c r="H53" s="1"/>
      <c r="I53" s="1"/>
      <c r="J53" s="1"/>
      <c r="K53" s="1"/>
      <c r="L53" s="1"/>
      <c r="M53" s="1"/>
      <c r="N53" s="1"/>
      <c r="O53" s="1"/>
      <c r="P53" s="1"/>
      <c r="Q53" s="1"/>
      <c r="R53" s="1"/>
      <c r="S53" s="1"/>
      <c r="T53" s="1"/>
      <c r="U53" s="1"/>
      <c r="V53" s="1"/>
      <c r="W53" s="1"/>
      <c r="X53" s="1"/>
      <c r="Y53" s="1"/>
      <c r="Z53" s="1"/>
    </row>
    <row r="54" ht="15.75" hidden="1" customHeight="1">
      <c r="A54" s="44" t="s">
        <v>161</v>
      </c>
      <c r="B54" s="42">
        <v>680107.0</v>
      </c>
      <c r="C54" s="43" t="s">
        <v>162</v>
      </c>
      <c r="D54" s="20"/>
      <c r="E54" s="1"/>
      <c r="F54" s="1"/>
      <c r="G54" s="1"/>
      <c r="H54" s="1"/>
      <c r="I54" s="1"/>
      <c r="J54" s="1"/>
      <c r="K54" s="1"/>
      <c r="L54" s="1"/>
      <c r="M54" s="1"/>
      <c r="N54" s="1"/>
      <c r="O54" s="1"/>
      <c r="P54" s="1"/>
      <c r="Q54" s="1"/>
      <c r="R54" s="1"/>
      <c r="S54" s="1"/>
      <c r="T54" s="1"/>
      <c r="U54" s="1"/>
      <c r="V54" s="1"/>
      <c r="W54" s="1"/>
      <c r="X54" s="1"/>
      <c r="Y54" s="1"/>
      <c r="Z54" s="1"/>
    </row>
    <row r="55" ht="15.75" hidden="1" customHeight="1">
      <c r="A55" s="44" t="s">
        <v>163</v>
      </c>
      <c r="B55" s="42">
        <v>680108.0</v>
      </c>
      <c r="C55" s="43" t="s">
        <v>164</v>
      </c>
      <c r="D55" s="20"/>
      <c r="E55" s="1"/>
      <c r="F55" s="1"/>
      <c r="G55" s="1"/>
      <c r="H55" s="1"/>
      <c r="I55" s="1"/>
      <c r="J55" s="1"/>
      <c r="K55" s="1"/>
      <c r="L55" s="1"/>
      <c r="M55" s="1"/>
      <c r="N55" s="1"/>
      <c r="O55" s="1"/>
      <c r="P55" s="1"/>
      <c r="Q55" s="1"/>
      <c r="R55" s="1"/>
      <c r="S55" s="1"/>
      <c r="T55" s="1"/>
      <c r="U55" s="1"/>
      <c r="V55" s="1"/>
      <c r="W55" s="1"/>
      <c r="X55" s="1"/>
      <c r="Y55" s="1"/>
      <c r="Z55" s="1"/>
    </row>
    <row r="56" ht="15.75" hidden="1" customHeight="1">
      <c r="A56" s="44" t="s">
        <v>165</v>
      </c>
      <c r="B56" s="42">
        <v>680109.0</v>
      </c>
      <c r="C56" s="43" t="s">
        <v>166</v>
      </c>
      <c r="D56" s="20"/>
      <c r="E56" s="1"/>
      <c r="F56" s="1"/>
      <c r="G56" s="1"/>
      <c r="H56" s="1"/>
      <c r="I56" s="1"/>
      <c r="J56" s="1"/>
      <c r="K56" s="1"/>
      <c r="L56" s="1"/>
      <c r="M56" s="1"/>
      <c r="N56" s="1"/>
      <c r="O56" s="1"/>
      <c r="P56" s="1"/>
      <c r="Q56" s="1"/>
      <c r="R56" s="1"/>
      <c r="S56" s="1"/>
      <c r="T56" s="1"/>
      <c r="U56" s="1"/>
      <c r="V56" s="1"/>
      <c r="W56" s="1"/>
      <c r="X56" s="1"/>
      <c r="Y56" s="1"/>
      <c r="Z56" s="1"/>
    </row>
    <row r="57" ht="15.75" hidden="1" customHeight="1">
      <c r="A57" s="44" t="s">
        <v>167</v>
      </c>
      <c r="B57" s="42">
        <v>680110.0</v>
      </c>
      <c r="C57" s="43" t="s">
        <v>168</v>
      </c>
      <c r="D57" s="20"/>
      <c r="E57" s="1"/>
      <c r="F57" s="1"/>
      <c r="G57" s="1"/>
      <c r="H57" s="1"/>
      <c r="I57" s="1"/>
      <c r="J57" s="1"/>
      <c r="K57" s="1"/>
      <c r="L57" s="1"/>
      <c r="M57" s="1"/>
      <c r="N57" s="1"/>
      <c r="O57" s="1"/>
      <c r="P57" s="1"/>
      <c r="Q57" s="1"/>
      <c r="R57" s="1"/>
      <c r="S57" s="1"/>
      <c r="T57" s="1"/>
      <c r="U57" s="1"/>
      <c r="V57" s="1"/>
      <c r="W57" s="1"/>
      <c r="X57" s="1"/>
      <c r="Y57" s="1"/>
      <c r="Z57" s="1"/>
    </row>
    <row r="58" ht="15.75" hidden="1" customHeight="1">
      <c r="A58" s="44" t="s">
        <v>169</v>
      </c>
      <c r="B58" s="42">
        <v>680111.0</v>
      </c>
      <c r="C58" s="43" t="s">
        <v>170</v>
      </c>
      <c r="D58" s="20"/>
      <c r="E58" s="1"/>
      <c r="F58" s="1"/>
      <c r="G58" s="1"/>
      <c r="H58" s="1"/>
      <c r="I58" s="1"/>
      <c r="J58" s="1"/>
      <c r="K58" s="1"/>
      <c r="L58" s="1"/>
      <c r="M58" s="1"/>
      <c r="N58" s="1"/>
      <c r="O58" s="1"/>
      <c r="P58" s="1"/>
      <c r="Q58" s="1"/>
      <c r="R58" s="1"/>
      <c r="S58" s="1"/>
      <c r="T58" s="1"/>
      <c r="U58" s="1"/>
      <c r="V58" s="1"/>
      <c r="W58" s="1"/>
      <c r="X58" s="1"/>
      <c r="Y58" s="1"/>
      <c r="Z58" s="1"/>
    </row>
    <row r="59" ht="15.75" hidden="1" customHeight="1">
      <c r="A59" s="44" t="s">
        <v>171</v>
      </c>
      <c r="B59" s="42">
        <v>680112.0</v>
      </c>
      <c r="C59" s="43" t="s">
        <v>172</v>
      </c>
      <c r="D59" s="20"/>
      <c r="E59" s="1"/>
      <c r="F59" s="1"/>
      <c r="G59" s="1"/>
      <c r="H59" s="1"/>
      <c r="I59" s="1"/>
      <c r="J59" s="1"/>
      <c r="K59" s="1"/>
      <c r="L59" s="1"/>
      <c r="M59" s="1"/>
      <c r="N59" s="1"/>
      <c r="O59" s="1"/>
      <c r="P59" s="1"/>
      <c r="Q59" s="1"/>
      <c r="R59" s="1"/>
      <c r="S59" s="1"/>
      <c r="T59" s="1"/>
      <c r="U59" s="1"/>
      <c r="V59" s="1"/>
      <c r="W59" s="1"/>
      <c r="X59" s="1"/>
      <c r="Y59" s="1"/>
      <c r="Z59" s="1"/>
    </row>
    <row r="60" ht="15.75" hidden="1" customHeight="1">
      <c r="A60" s="44" t="s">
        <v>173</v>
      </c>
      <c r="B60" s="42">
        <v>680113.0</v>
      </c>
      <c r="C60" s="43" t="s">
        <v>174</v>
      </c>
      <c r="D60" s="20"/>
      <c r="E60" s="1"/>
      <c r="F60" s="1"/>
      <c r="G60" s="1"/>
      <c r="H60" s="1"/>
      <c r="I60" s="1"/>
      <c r="J60" s="1"/>
      <c r="K60" s="1"/>
      <c r="L60" s="1"/>
      <c r="M60" s="1"/>
      <c r="N60" s="1"/>
      <c r="O60" s="1"/>
      <c r="P60" s="1"/>
      <c r="Q60" s="1"/>
      <c r="R60" s="1"/>
      <c r="S60" s="1"/>
      <c r="T60" s="1"/>
      <c r="U60" s="1"/>
      <c r="V60" s="1"/>
      <c r="W60" s="1"/>
      <c r="X60" s="1"/>
      <c r="Y60" s="1"/>
      <c r="Z60" s="1"/>
    </row>
    <row r="61" ht="15.75" hidden="1" customHeight="1">
      <c r="A61" s="44" t="s">
        <v>175</v>
      </c>
      <c r="B61" s="42">
        <v>680114.0</v>
      </c>
      <c r="C61" s="43" t="s">
        <v>176</v>
      </c>
      <c r="D61" s="20"/>
      <c r="E61" s="1"/>
      <c r="F61" s="1"/>
      <c r="G61" s="1"/>
      <c r="H61" s="1"/>
      <c r="I61" s="1"/>
      <c r="J61" s="1"/>
      <c r="K61" s="1"/>
      <c r="L61" s="1"/>
      <c r="M61" s="1"/>
      <c r="N61" s="1"/>
      <c r="O61" s="1"/>
      <c r="P61" s="1"/>
      <c r="Q61" s="1"/>
      <c r="R61" s="1"/>
      <c r="S61" s="1"/>
      <c r="T61" s="1"/>
      <c r="U61" s="1"/>
      <c r="V61" s="1"/>
      <c r="W61" s="1"/>
      <c r="X61" s="1"/>
      <c r="Y61" s="1"/>
      <c r="Z61" s="1"/>
    </row>
    <row r="62" ht="15.75" hidden="1" customHeight="1">
      <c r="A62" s="44" t="s">
        <v>177</v>
      </c>
      <c r="B62" s="42">
        <v>680115.0</v>
      </c>
      <c r="C62" s="43" t="s">
        <v>178</v>
      </c>
      <c r="D62" s="20"/>
      <c r="E62" s="1"/>
      <c r="F62" s="1"/>
      <c r="G62" s="1"/>
      <c r="H62" s="1"/>
      <c r="I62" s="1"/>
      <c r="J62" s="1"/>
      <c r="K62" s="1"/>
      <c r="L62" s="1"/>
      <c r="M62" s="1"/>
      <c r="N62" s="1"/>
      <c r="O62" s="1"/>
      <c r="P62" s="1"/>
      <c r="Q62" s="1"/>
      <c r="R62" s="1"/>
      <c r="S62" s="1"/>
      <c r="T62" s="1"/>
      <c r="U62" s="1"/>
      <c r="V62" s="1"/>
      <c r="W62" s="1"/>
      <c r="X62" s="1"/>
      <c r="Y62" s="1"/>
      <c r="Z62" s="1"/>
    </row>
    <row r="63" ht="15.75" hidden="1" customHeight="1">
      <c r="A63" s="44" t="s">
        <v>179</v>
      </c>
      <c r="B63" s="42">
        <v>680116.0</v>
      </c>
      <c r="C63" s="43" t="s">
        <v>180</v>
      </c>
      <c r="D63" s="20"/>
      <c r="E63" s="1"/>
      <c r="F63" s="1"/>
      <c r="G63" s="1"/>
      <c r="H63" s="1"/>
      <c r="I63" s="1"/>
      <c r="J63" s="1"/>
      <c r="K63" s="1"/>
      <c r="L63" s="1"/>
      <c r="M63" s="1"/>
      <c r="N63" s="1"/>
      <c r="O63" s="1"/>
      <c r="P63" s="1"/>
      <c r="Q63" s="1"/>
      <c r="R63" s="1"/>
      <c r="S63" s="1"/>
      <c r="T63" s="1"/>
      <c r="U63" s="1"/>
      <c r="V63" s="1"/>
      <c r="W63" s="1"/>
      <c r="X63" s="1"/>
      <c r="Y63" s="1"/>
      <c r="Z63" s="1"/>
    </row>
    <row r="64" ht="15.75" hidden="1" customHeight="1">
      <c r="A64" s="44" t="s">
        <v>181</v>
      </c>
      <c r="B64" s="42">
        <v>680117.0</v>
      </c>
      <c r="C64" s="43" t="s">
        <v>182</v>
      </c>
      <c r="D64" s="20"/>
      <c r="E64" s="1"/>
      <c r="F64" s="1"/>
      <c r="G64" s="1"/>
      <c r="H64" s="1"/>
      <c r="I64" s="1"/>
      <c r="J64" s="1"/>
      <c r="K64" s="1"/>
      <c r="L64" s="1"/>
      <c r="M64" s="1"/>
      <c r="N64" s="1"/>
      <c r="O64" s="1"/>
      <c r="P64" s="1"/>
      <c r="Q64" s="1"/>
      <c r="R64" s="1"/>
      <c r="S64" s="1"/>
      <c r="T64" s="1"/>
      <c r="U64" s="1"/>
      <c r="V64" s="1"/>
      <c r="W64" s="1"/>
      <c r="X64" s="1"/>
      <c r="Y64" s="1"/>
      <c r="Z64" s="1"/>
    </row>
    <row r="65" ht="15.75" hidden="1" customHeight="1">
      <c r="A65" s="44" t="s">
        <v>183</v>
      </c>
      <c r="B65" s="42">
        <v>680118.0</v>
      </c>
      <c r="C65" s="43" t="s">
        <v>184</v>
      </c>
      <c r="D65" s="20"/>
      <c r="E65" s="1"/>
      <c r="F65" s="1"/>
      <c r="G65" s="1"/>
      <c r="H65" s="1"/>
      <c r="I65" s="1"/>
      <c r="J65" s="1"/>
      <c r="K65" s="1"/>
      <c r="L65" s="1"/>
      <c r="M65" s="1"/>
      <c r="N65" s="1"/>
      <c r="O65" s="1"/>
      <c r="P65" s="1"/>
      <c r="Q65" s="1"/>
      <c r="R65" s="1"/>
      <c r="S65" s="1"/>
      <c r="T65" s="1"/>
      <c r="U65" s="1"/>
      <c r="V65" s="1"/>
      <c r="W65" s="1"/>
      <c r="X65" s="1"/>
      <c r="Y65" s="1"/>
      <c r="Z65" s="1"/>
    </row>
    <row r="66" ht="15.75" hidden="1" customHeight="1">
      <c r="A66" s="44" t="s">
        <v>185</v>
      </c>
      <c r="B66" s="42">
        <v>680119.0</v>
      </c>
      <c r="C66" s="43" t="s">
        <v>186</v>
      </c>
      <c r="D66" s="20"/>
      <c r="E66" s="1"/>
      <c r="F66" s="1"/>
      <c r="G66" s="1"/>
      <c r="H66" s="1"/>
      <c r="I66" s="1"/>
      <c r="J66" s="1"/>
      <c r="K66" s="1"/>
      <c r="L66" s="1"/>
      <c r="M66" s="1"/>
      <c r="N66" s="1"/>
      <c r="O66" s="1"/>
      <c r="P66" s="1"/>
      <c r="Q66" s="1"/>
      <c r="R66" s="1"/>
      <c r="S66" s="1"/>
      <c r="T66" s="1"/>
      <c r="U66" s="1"/>
      <c r="V66" s="1"/>
      <c r="W66" s="1"/>
      <c r="X66" s="1"/>
      <c r="Y66" s="1"/>
      <c r="Z66" s="1"/>
    </row>
    <row r="67" ht="15.75" hidden="1" customHeight="1">
      <c r="A67" s="44" t="s">
        <v>187</v>
      </c>
      <c r="B67" s="42">
        <v>680120.0</v>
      </c>
      <c r="C67" s="43" t="s">
        <v>188</v>
      </c>
      <c r="D67" s="20"/>
      <c r="E67" s="1"/>
      <c r="F67" s="1"/>
      <c r="G67" s="1"/>
      <c r="H67" s="1"/>
      <c r="I67" s="1"/>
      <c r="J67" s="1"/>
      <c r="K67" s="1"/>
      <c r="L67" s="1"/>
      <c r="M67" s="1"/>
      <c r="N67" s="1"/>
      <c r="O67" s="1"/>
      <c r="P67" s="1"/>
      <c r="Q67" s="1"/>
      <c r="R67" s="1"/>
      <c r="S67" s="1"/>
      <c r="T67" s="1"/>
      <c r="U67" s="1"/>
      <c r="V67" s="1"/>
      <c r="W67" s="1"/>
      <c r="X67" s="1"/>
      <c r="Y67" s="1"/>
      <c r="Z67" s="1"/>
    </row>
    <row r="68" ht="15.75" hidden="1" customHeight="1">
      <c r="A68" s="44" t="s">
        <v>189</v>
      </c>
      <c r="B68" s="42">
        <v>680121.0</v>
      </c>
      <c r="C68" s="43" t="s">
        <v>190</v>
      </c>
      <c r="D68" s="20"/>
      <c r="E68" s="1"/>
      <c r="F68" s="1"/>
      <c r="G68" s="1"/>
      <c r="H68" s="1"/>
      <c r="I68" s="1"/>
      <c r="J68" s="1"/>
      <c r="K68" s="1"/>
      <c r="L68" s="1"/>
      <c r="M68" s="1"/>
      <c r="N68" s="1"/>
      <c r="O68" s="1"/>
      <c r="P68" s="1"/>
      <c r="Q68" s="1"/>
      <c r="R68" s="1"/>
      <c r="S68" s="1"/>
      <c r="T68" s="1"/>
      <c r="U68" s="1"/>
      <c r="V68" s="1"/>
      <c r="W68" s="1"/>
      <c r="X68" s="1"/>
      <c r="Y68" s="1"/>
      <c r="Z68" s="1"/>
    </row>
    <row r="69" ht="15.75" hidden="1" customHeight="1">
      <c r="A69" s="44" t="s">
        <v>191</v>
      </c>
      <c r="B69" s="42">
        <v>680122.0</v>
      </c>
      <c r="C69" s="43" t="s">
        <v>192</v>
      </c>
      <c r="D69" s="20"/>
      <c r="E69" s="1"/>
      <c r="F69" s="1"/>
      <c r="G69" s="1"/>
      <c r="H69" s="1"/>
      <c r="I69" s="1"/>
      <c r="J69" s="1"/>
      <c r="K69" s="1"/>
      <c r="L69" s="1"/>
      <c r="M69" s="1"/>
      <c r="N69" s="1"/>
      <c r="O69" s="1"/>
      <c r="P69" s="1"/>
      <c r="Q69" s="1"/>
      <c r="R69" s="1"/>
      <c r="S69" s="1"/>
      <c r="T69" s="1"/>
      <c r="U69" s="1"/>
      <c r="V69" s="1"/>
      <c r="W69" s="1"/>
      <c r="X69" s="1"/>
      <c r="Y69" s="1"/>
      <c r="Z69" s="1"/>
    </row>
    <row r="70" ht="15.75" hidden="1" customHeight="1">
      <c r="A70" s="44" t="s">
        <v>193</v>
      </c>
      <c r="B70" s="42">
        <v>680123.0</v>
      </c>
      <c r="C70" s="43" t="s">
        <v>194</v>
      </c>
      <c r="D70" s="20"/>
      <c r="E70" s="1"/>
      <c r="F70" s="1"/>
      <c r="G70" s="1"/>
      <c r="H70" s="1"/>
      <c r="I70" s="1"/>
      <c r="J70" s="1"/>
      <c r="K70" s="1"/>
      <c r="L70" s="1"/>
      <c r="M70" s="1"/>
      <c r="N70" s="1"/>
      <c r="O70" s="1"/>
      <c r="P70" s="1"/>
      <c r="Q70" s="1"/>
      <c r="R70" s="1"/>
      <c r="S70" s="1"/>
      <c r="T70" s="1"/>
      <c r="U70" s="1"/>
      <c r="V70" s="1"/>
      <c r="W70" s="1"/>
      <c r="X70" s="1"/>
      <c r="Y70" s="1"/>
      <c r="Z70" s="1"/>
    </row>
    <row r="71" ht="15.75" hidden="1" customHeight="1">
      <c r="A71" s="44" t="s">
        <v>195</v>
      </c>
      <c r="B71" s="42">
        <v>680124.0</v>
      </c>
      <c r="C71" s="43" t="s">
        <v>196</v>
      </c>
      <c r="D71" s="20"/>
      <c r="E71" s="1"/>
      <c r="F71" s="1"/>
      <c r="G71" s="1"/>
      <c r="H71" s="1"/>
      <c r="I71" s="1"/>
      <c r="J71" s="1"/>
      <c r="K71" s="1"/>
      <c r="L71" s="1"/>
      <c r="M71" s="1"/>
      <c r="N71" s="1"/>
      <c r="O71" s="1"/>
      <c r="P71" s="1"/>
      <c r="Q71" s="1"/>
      <c r="R71" s="1"/>
      <c r="S71" s="1"/>
      <c r="T71" s="1"/>
      <c r="U71" s="1"/>
      <c r="V71" s="1"/>
      <c r="W71" s="1"/>
      <c r="X71" s="1"/>
      <c r="Y71" s="1"/>
      <c r="Z71" s="1"/>
    </row>
    <row r="72" ht="15.75" hidden="1" customHeight="1">
      <c r="A72" s="44" t="s">
        <v>197</v>
      </c>
      <c r="B72" s="42">
        <v>680125.0</v>
      </c>
      <c r="C72" s="43" t="s">
        <v>198</v>
      </c>
      <c r="D72" s="20"/>
      <c r="E72" s="1"/>
      <c r="F72" s="1"/>
      <c r="G72" s="1"/>
      <c r="H72" s="1"/>
      <c r="I72" s="1"/>
      <c r="J72" s="1"/>
      <c r="K72" s="1"/>
      <c r="L72" s="1"/>
      <c r="M72" s="1"/>
      <c r="N72" s="1"/>
      <c r="O72" s="1"/>
      <c r="P72" s="1"/>
      <c r="Q72" s="1"/>
      <c r="R72" s="1"/>
      <c r="S72" s="1"/>
      <c r="T72" s="1"/>
      <c r="U72" s="1"/>
      <c r="V72" s="1"/>
      <c r="W72" s="1"/>
      <c r="X72" s="1"/>
      <c r="Y72" s="1"/>
      <c r="Z72" s="1"/>
    </row>
    <row r="73" ht="15.75" hidden="1" customHeight="1">
      <c r="A73" s="44" t="s">
        <v>199</v>
      </c>
      <c r="B73" s="42">
        <v>680126.0</v>
      </c>
      <c r="C73" s="43" t="s">
        <v>200</v>
      </c>
      <c r="D73" s="20"/>
      <c r="E73" s="1"/>
      <c r="F73" s="1"/>
      <c r="G73" s="1"/>
      <c r="H73" s="1"/>
      <c r="I73" s="1"/>
      <c r="J73" s="1"/>
      <c r="K73" s="1"/>
      <c r="L73" s="1"/>
      <c r="M73" s="1"/>
      <c r="N73" s="1"/>
      <c r="O73" s="1"/>
      <c r="P73" s="1"/>
      <c r="Q73" s="1"/>
      <c r="R73" s="1"/>
      <c r="S73" s="1"/>
      <c r="T73" s="1"/>
      <c r="U73" s="1"/>
      <c r="V73" s="1"/>
      <c r="W73" s="1"/>
      <c r="X73" s="1"/>
      <c r="Y73" s="1"/>
      <c r="Z73" s="1"/>
    </row>
    <row r="74" ht="15.75" hidden="1" customHeight="1">
      <c r="A74" s="44" t="s">
        <v>201</v>
      </c>
      <c r="B74" s="42">
        <v>680127.0</v>
      </c>
      <c r="C74" s="43" t="s">
        <v>202</v>
      </c>
      <c r="D74" s="20"/>
      <c r="E74" s="1"/>
      <c r="F74" s="1"/>
      <c r="G74" s="1"/>
      <c r="H74" s="1"/>
      <c r="I74" s="1"/>
      <c r="J74" s="1"/>
      <c r="K74" s="1"/>
      <c r="L74" s="1"/>
      <c r="M74" s="1"/>
      <c r="N74" s="1"/>
      <c r="O74" s="1"/>
      <c r="P74" s="1"/>
      <c r="Q74" s="1"/>
      <c r="R74" s="1"/>
      <c r="S74" s="1"/>
      <c r="T74" s="1"/>
      <c r="U74" s="1"/>
      <c r="V74" s="1"/>
      <c r="W74" s="1"/>
      <c r="X74" s="1"/>
      <c r="Y74" s="1"/>
      <c r="Z74" s="1"/>
    </row>
    <row r="75" ht="15.75" hidden="1" customHeight="1">
      <c r="A75" s="44" t="s">
        <v>203</v>
      </c>
      <c r="B75" s="42">
        <v>680128.0</v>
      </c>
      <c r="C75" s="43" t="s">
        <v>204</v>
      </c>
      <c r="D75" s="20"/>
      <c r="E75" s="1"/>
      <c r="F75" s="1"/>
      <c r="G75" s="1"/>
      <c r="H75" s="1"/>
      <c r="I75" s="1"/>
      <c r="J75" s="1"/>
      <c r="K75" s="1"/>
      <c r="L75" s="1"/>
      <c r="M75" s="1"/>
      <c r="N75" s="1"/>
      <c r="O75" s="1"/>
      <c r="P75" s="1"/>
      <c r="Q75" s="1"/>
      <c r="R75" s="1"/>
      <c r="S75" s="1"/>
      <c r="T75" s="1"/>
      <c r="U75" s="1"/>
      <c r="V75" s="1"/>
      <c r="W75" s="1"/>
      <c r="X75" s="1"/>
      <c r="Y75" s="1"/>
      <c r="Z75" s="1"/>
    </row>
    <row r="76" ht="15.75" hidden="1" customHeight="1">
      <c r="A76" s="44" t="s">
        <v>205</v>
      </c>
      <c r="B76" s="42">
        <v>680129.0</v>
      </c>
      <c r="C76" s="43" t="s">
        <v>206</v>
      </c>
      <c r="D76" s="20"/>
      <c r="E76" s="1"/>
      <c r="F76" s="1"/>
      <c r="G76" s="1"/>
      <c r="H76" s="1"/>
      <c r="I76" s="1"/>
      <c r="J76" s="1"/>
      <c r="K76" s="1"/>
      <c r="L76" s="1"/>
      <c r="M76" s="1"/>
      <c r="N76" s="1"/>
      <c r="O76" s="1"/>
      <c r="P76" s="1"/>
      <c r="Q76" s="1"/>
      <c r="R76" s="1"/>
      <c r="S76" s="1"/>
      <c r="T76" s="1"/>
      <c r="U76" s="1"/>
      <c r="V76" s="1"/>
      <c r="W76" s="1"/>
      <c r="X76" s="1"/>
      <c r="Y76" s="1"/>
      <c r="Z76" s="1"/>
    </row>
    <row r="77" ht="15.75" hidden="1" customHeight="1">
      <c r="A77" s="44" t="s">
        <v>207</v>
      </c>
      <c r="B77" s="42">
        <v>680130.0</v>
      </c>
      <c r="C77" s="43" t="s">
        <v>208</v>
      </c>
      <c r="D77" s="20"/>
      <c r="E77" s="1"/>
      <c r="F77" s="1"/>
      <c r="G77" s="1"/>
      <c r="H77" s="1"/>
      <c r="I77" s="1"/>
      <c r="J77" s="1"/>
      <c r="K77" s="1"/>
      <c r="L77" s="1"/>
      <c r="M77" s="1"/>
      <c r="N77" s="1"/>
      <c r="O77" s="1"/>
      <c r="P77" s="1"/>
      <c r="Q77" s="1"/>
      <c r="R77" s="1"/>
      <c r="S77" s="1"/>
      <c r="T77" s="1"/>
      <c r="U77" s="1"/>
      <c r="V77" s="1"/>
      <c r="W77" s="1"/>
      <c r="X77" s="1"/>
      <c r="Y77" s="1"/>
      <c r="Z77" s="1"/>
    </row>
    <row r="78" ht="15.75" hidden="1" customHeight="1">
      <c r="A78" s="44" t="s">
        <v>209</v>
      </c>
      <c r="B78" s="42">
        <v>680131.0</v>
      </c>
      <c r="C78" s="43" t="s">
        <v>210</v>
      </c>
      <c r="D78" s="20"/>
      <c r="E78" s="1"/>
      <c r="F78" s="1"/>
      <c r="G78" s="1"/>
      <c r="H78" s="1"/>
      <c r="I78" s="1"/>
      <c r="J78" s="1"/>
      <c r="K78" s="1"/>
      <c r="L78" s="1"/>
      <c r="M78" s="1"/>
      <c r="N78" s="1"/>
      <c r="O78" s="1"/>
      <c r="P78" s="1"/>
      <c r="Q78" s="1"/>
      <c r="R78" s="1"/>
      <c r="S78" s="1"/>
      <c r="T78" s="1"/>
      <c r="U78" s="1"/>
      <c r="V78" s="1"/>
      <c r="W78" s="1"/>
      <c r="X78" s="1"/>
      <c r="Y78" s="1"/>
      <c r="Z78" s="1"/>
    </row>
    <row r="79" ht="15.75" hidden="1" customHeight="1">
      <c r="A79" s="44" t="s">
        <v>211</v>
      </c>
      <c r="B79" s="42">
        <v>680132.0</v>
      </c>
      <c r="C79" s="43" t="s">
        <v>212</v>
      </c>
      <c r="D79" s="20"/>
      <c r="E79" s="1"/>
      <c r="F79" s="1"/>
      <c r="G79" s="1"/>
      <c r="H79" s="1"/>
      <c r="I79" s="1"/>
      <c r="J79" s="1"/>
      <c r="K79" s="1"/>
      <c r="L79" s="1"/>
      <c r="M79" s="1"/>
      <c r="N79" s="1"/>
      <c r="O79" s="1"/>
      <c r="P79" s="1"/>
      <c r="Q79" s="1"/>
      <c r="R79" s="1"/>
      <c r="S79" s="1"/>
      <c r="T79" s="1"/>
      <c r="U79" s="1"/>
      <c r="V79" s="1"/>
      <c r="W79" s="1"/>
      <c r="X79" s="1"/>
      <c r="Y79" s="1"/>
      <c r="Z79" s="1"/>
    </row>
    <row r="80" ht="15.75" hidden="1" customHeight="1">
      <c r="A80" s="44" t="s">
        <v>213</v>
      </c>
      <c r="B80" s="42">
        <v>680133.0</v>
      </c>
      <c r="C80" s="43" t="s">
        <v>214</v>
      </c>
      <c r="D80" s="20"/>
      <c r="E80" s="1"/>
      <c r="F80" s="1"/>
      <c r="G80" s="1"/>
      <c r="H80" s="1"/>
      <c r="I80" s="1"/>
      <c r="J80" s="1"/>
      <c r="K80" s="1"/>
      <c r="L80" s="1"/>
      <c r="M80" s="1"/>
      <c r="N80" s="1"/>
      <c r="O80" s="1"/>
      <c r="P80" s="1"/>
      <c r="Q80" s="1"/>
      <c r="R80" s="1"/>
      <c r="S80" s="1"/>
      <c r="T80" s="1"/>
      <c r="U80" s="1"/>
      <c r="V80" s="1"/>
      <c r="W80" s="1"/>
      <c r="X80" s="1"/>
      <c r="Y80" s="1"/>
      <c r="Z80" s="1"/>
    </row>
    <row r="81" ht="15.75" hidden="1" customHeight="1">
      <c r="A81" s="44" t="s">
        <v>215</v>
      </c>
      <c r="B81" s="42">
        <v>680134.0</v>
      </c>
      <c r="C81" s="43" t="s">
        <v>216</v>
      </c>
      <c r="D81" s="20"/>
      <c r="E81" s="1"/>
      <c r="F81" s="1"/>
      <c r="G81" s="1"/>
      <c r="H81" s="1"/>
      <c r="I81" s="1"/>
      <c r="J81" s="1"/>
      <c r="K81" s="1"/>
      <c r="L81" s="1"/>
      <c r="M81" s="1"/>
      <c r="N81" s="1"/>
      <c r="O81" s="1"/>
      <c r="P81" s="1"/>
      <c r="Q81" s="1"/>
      <c r="R81" s="1"/>
      <c r="S81" s="1"/>
      <c r="T81" s="1"/>
      <c r="U81" s="1"/>
      <c r="V81" s="1"/>
      <c r="W81" s="1"/>
      <c r="X81" s="1"/>
      <c r="Y81" s="1"/>
      <c r="Z81" s="1"/>
    </row>
    <row r="82" ht="15.75" hidden="1" customHeight="1">
      <c r="A82" s="44" t="s">
        <v>217</v>
      </c>
      <c r="B82" s="42">
        <v>680135.0</v>
      </c>
      <c r="C82" s="43" t="s">
        <v>218</v>
      </c>
      <c r="D82" s="20"/>
      <c r="E82" s="1"/>
      <c r="F82" s="1"/>
      <c r="G82" s="1"/>
      <c r="H82" s="1"/>
      <c r="I82" s="1"/>
      <c r="J82" s="1"/>
      <c r="K82" s="1"/>
      <c r="L82" s="1"/>
      <c r="M82" s="1"/>
      <c r="N82" s="1"/>
      <c r="O82" s="1"/>
      <c r="P82" s="1"/>
      <c r="Q82" s="1"/>
      <c r="R82" s="1"/>
      <c r="S82" s="1"/>
      <c r="T82" s="1"/>
      <c r="U82" s="1"/>
      <c r="V82" s="1"/>
      <c r="W82" s="1"/>
      <c r="X82" s="1"/>
      <c r="Y82" s="1"/>
      <c r="Z82" s="1"/>
    </row>
    <row r="83" ht="15.75" hidden="1" customHeight="1">
      <c r="A83" s="44" t="s">
        <v>219</v>
      </c>
      <c r="B83" s="42">
        <v>680136.0</v>
      </c>
      <c r="C83" s="43" t="s">
        <v>220</v>
      </c>
      <c r="D83" s="20"/>
      <c r="E83" s="1"/>
      <c r="F83" s="1"/>
      <c r="G83" s="1"/>
      <c r="H83" s="1"/>
      <c r="I83" s="1"/>
      <c r="J83" s="1"/>
      <c r="K83" s="1"/>
      <c r="L83" s="1"/>
      <c r="M83" s="1"/>
      <c r="N83" s="1"/>
      <c r="O83" s="1"/>
      <c r="P83" s="1"/>
      <c r="Q83" s="1"/>
      <c r="R83" s="1"/>
      <c r="S83" s="1"/>
      <c r="T83" s="1"/>
      <c r="U83" s="1"/>
      <c r="V83" s="1"/>
      <c r="W83" s="1"/>
      <c r="X83" s="1"/>
      <c r="Y83" s="1"/>
      <c r="Z83" s="1"/>
    </row>
    <row r="84" ht="15.75" hidden="1" customHeight="1">
      <c r="A84" s="44" t="s">
        <v>221</v>
      </c>
      <c r="B84" s="42">
        <v>680137.0</v>
      </c>
      <c r="C84" s="43" t="s">
        <v>222</v>
      </c>
      <c r="D84" s="20"/>
      <c r="E84" s="1"/>
      <c r="F84" s="1"/>
      <c r="G84" s="1"/>
      <c r="H84" s="1"/>
      <c r="I84" s="1"/>
      <c r="J84" s="1"/>
      <c r="K84" s="1"/>
      <c r="L84" s="1"/>
      <c r="M84" s="1"/>
      <c r="N84" s="1"/>
      <c r="O84" s="1"/>
      <c r="P84" s="1"/>
      <c r="Q84" s="1"/>
      <c r="R84" s="1"/>
      <c r="S84" s="1"/>
      <c r="T84" s="1"/>
      <c r="U84" s="1"/>
      <c r="V84" s="1"/>
      <c r="W84" s="1"/>
      <c r="X84" s="1"/>
      <c r="Y84" s="1"/>
      <c r="Z84" s="1"/>
    </row>
    <row r="85" ht="15.75" hidden="1" customHeight="1">
      <c r="A85" s="44" t="s">
        <v>223</v>
      </c>
      <c r="B85" s="42">
        <v>680138.0</v>
      </c>
      <c r="C85" s="43" t="s">
        <v>224</v>
      </c>
      <c r="D85" s="20"/>
      <c r="E85" s="1"/>
      <c r="F85" s="1"/>
      <c r="G85" s="1"/>
      <c r="H85" s="1"/>
      <c r="I85" s="1"/>
      <c r="J85" s="1"/>
      <c r="K85" s="1"/>
      <c r="L85" s="1"/>
      <c r="M85" s="1"/>
      <c r="N85" s="1"/>
      <c r="O85" s="1"/>
      <c r="P85" s="1"/>
      <c r="Q85" s="1"/>
      <c r="R85" s="1"/>
      <c r="S85" s="1"/>
      <c r="T85" s="1"/>
      <c r="U85" s="1"/>
      <c r="V85" s="1"/>
      <c r="W85" s="1"/>
      <c r="X85" s="1"/>
      <c r="Y85" s="1"/>
      <c r="Z85" s="1"/>
    </row>
    <row r="86" ht="15.75" hidden="1" customHeight="1">
      <c r="A86" s="44" t="s">
        <v>225</v>
      </c>
      <c r="B86" s="42">
        <v>680139.0</v>
      </c>
      <c r="C86" s="43" t="s">
        <v>226</v>
      </c>
      <c r="D86" s="20"/>
      <c r="E86" s="1"/>
      <c r="F86" s="1"/>
      <c r="G86" s="1"/>
      <c r="H86" s="1"/>
      <c r="I86" s="1"/>
      <c r="J86" s="1"/>
      <c r="K86" s="1"/>
      <c r="L86" s="1"/>
      <c r="M86" s="1"/>
      <c r="N86" s="1"/>
      <c r="O86" s="1"/>
      <c r="P86" s="1"/>
      <c r="Q86" s="1"/>
      <c r="R86" s="1"/>
      <c r="S86" s="1"/>
      <c r="T86" s="1"/>
      <c r="U86" s="1"/>
      <c r="V86" s="1"/>
      <c r="W86" s="1"/>
      <c r="X86" s="1"/>
      <c r="Y86" s="1"/>
      <c r="Z86" s="1"/>
    </row>
    <row r="87" ht="15.75" hidden="1" customHeight="1">
      <c r="A87" s="44" t="s">
        <v>227</v>
      </c>
      <c r="B87" s="42">
        <v>680140.0</v>
      </c>
      <c r="C87" s="43" t="s">
        <v>228</v>
      </c>
      <c r="D87" s="20"/>
      <c r="E87" s="1"/>
      <c r="F87" s="1"/>
      <c r="G87" s="1"/>
      <c r="H87" s="1"/>
      <c r="I87" s="1"/>
      <c r="J87" s="1"/>
      <c r="K87" s="1"/>
      <c r="L87" s="1"/>
      <c r="M87" s="1"/>
      <c r="N87" s="1"/>
      <c r="O87" s="1"/>
      <c r="P87" s="1"/>
      <c r="Q87" s="1"/>
      <c r="R87" s="1"/>
      <c r="S87" s="1"/>
      <c r="T87" s="1"/>
      <c r="U87" s="1"/>
      <c r="V87" s="1"/>
      <c r="W87" s="1"/>
      <c r="X87" s="1"/>
      <c r="Y87" s="1"/>
      <c r="Z87" s="1"/>
    </row>
    <row r="88" ht="15.75" hidden="1" customHeight="1">
      <c r="A88" s="44" t="s">
        <v>229</v>
      </c>
      <c r="B88" s="42">
        <v>680141.0</v>
      </c>
      <c r="C88" s="43" t="s">
        <v>230</v>
      </c>
      <c r="D88" s="20"/>
      <c r="E88" s="1"/>
      <c r="F88" s="1"/>
      <c r="G88" s="1"/>
      <c r="H88" s="1"/>
      <c r="I88" s="1"/>
      <c r="J88" s="1"/>
      <c r="K88" s="1"/>
      <c r="L88" s="1"/>
      <c r="M88" s="1"/>
      <c r="N88" s="1"/>
      <c r="O88" s="1"/>
      <c r="P88" s="1"/>
      <c r="Q88" s="1"/>
      <c r="R88" s="1"/>
      <c r="S88" s="1"/>
      <c r="T88" s="1"/>
      <c r="U88" s="1"/>
      <c r="V88" s="1"/>
      <c r="W88" s="1"/>
      <c r="X88" s="1"/>
      <c r="Y88" s="1"/>
      <c r="Z88" s="1"/>
    </row>
    <row r="89" ht="15.75" hidden="1" customHeight="1">
      <c r="A89" s="44" t="s">
        <v>231</v>
      </c>
      <c r="B89" s="42">
        <v>680142.0</v>
      </c>
      <c r="C89" s="43" t="s">
        <v>232</v>
      </c>
      <c r="D89" s="20"/>
      <c r="E89" s="1"/>
      <c r="F89" s="1"/>
      <c r="G89" s="1"/>
      <c r="H89" s="1"/>
      <c r="I89" s="1"/>
      <c r="J89" s="1"/>
      <c r="K89" s="1"/>
      <c r="L89" s="1"/>
      <c r="M89" s="1"/>
      <c r="N89" s="1"/>
      <c r="O89" s="1"/>
      <c r="P89" s="1"/>
      <c r="Q89" s="1"/>
      <c r="R89" s="1"/>
      <c r="S89" s="1"/>
      <c r="T89" s="1"/>
      <c r="U89" s="1"/>
      <c r="V89" s="1"/>
      <c r="W89" s="1"/>
      <c r="X89" s="1"/>
      <c r="Y89" s="1"/>
      <c r="Z89" s="1"/>
    </row>
    <row r="90" ht="15.75" hidden="1" customHeight="1">
      <c r="A90" s="44" t="s">
        <v>233</v>
      </c>
      <c r="B90" s="42">
        <v>680143.0</v>
      </c>
      <c r="C90" s="43" t="s">
        <v>234</v>
      </c>
      <c r="D90" s="20"/>
      <c r="E90" s="1"/>
      <c r="F90" s="1"/>
      <c r="G90" s="1"/>
      <c r="H90" s="1"/>
      <c r="I90" s="1"/>
      <c r="J90" s="1"/>
      <c r="K90" s="1"/>
      <c r="L90" s="1"/>
      <c r="M90" s="1"/>
      <c r="N90" s="1"/>
      <c r="O90" s="1"/>
      <c r="P90" s="1"/>
      <c r="Q90" s="1"/>
      <c r="R90" s="1"/>
      <c r="S90" s="1"/>
      <c r="T90" s="1"/>
      <c r="U90" s="1"/>
      <c r="V90" s="1"/>
      <c r="W90" s="1"/>
      <c r="X90" s="1"/>
      <c r="Y90" s="1"/>
      <c r="Z90" s="1"/>
    </row>
    <row r="91" ht="15.75" hidden="1" customHeight="1">
      <c r="A91" s="44" t="s">
        <v>235</v>
      </c>
      <c r="B91" s="42">
        <v>680144.0</v>
      </c>
      <c r="C91" s="43" t="s">
        <v>236</v>
      </c>
      <c r="D91" s="20"/>
      <c r="E91" s="1"/>
      <c r="F91" s="1"/>
      <c r="G91" s="1"/>
      <c r="H91" s="1"/>
      <c r="I91" s="1"/>
      <c r="J91" s="1"/>
      <c r="K91" s="1"/>
      <c r="L91" s="1"/>
      <c r="M91" s="1"/>
      <c r="N91" s="1"/>
      <c r="O91" s="1"/>
      <c r="P91" s="1"/>
      <c r="Q91" s="1"/>
      <c r="R91" s="1"/>
      <c r="S91" s="1"/>
      <c r="T91" s="1"/>
      <c r="U91" s="1"/>
      <c r="V91" s="1"/>
      <c r="W91" s="1"/>
      <c r="X91" s="1"/>
      <c r="Y91" s="1"/>
      <c r="Z91" s="1"/>
    </row>
    <row r="92" ht="15.75" hidden="1" customHeight="1">
      <c r="A92" s="44" t="s">
        <v>237</v>
      </c>
      <c r="B92" s="42">
        <v>680145.0</v>
      </c>
      <c r="C92" s="43" t="s">
        <v>238</v>
      </c>
      <c r="D92" s="20"/>
      <c r="E92" s="1"/>
      <c r="F92" s="1"/>
      <c r="G92" s="1"/>
      <c r="H92" s="1"/>
      <c r="I92" s="1"/>
      <c r="J92" s="1"/>
      <c r="K92" s="1"/>
      <c r="L92" s="1"/>
      <c r="M92" s="1"/>
      <c r="N92" s="1"/>
      <c r="O92" s="1"/>
      <c r="P92" s="1"/>
      <c r="Q92" s="1"/>
      <c r="R92" s="1"/>
      <c r="S92" s="1"/>
      <c r="T92" s="1"/>
      <c r="U92" s="1"/>
      <c r="V92" s="1"/>
      <c r="W92" s="1"/>
      <c r="X92" s="1"/>
      <c r="Y92" s="1"/>
      <c r="Z92" s="1"/>
    </row>
    <row r="93" ht="15.75" hidden="1" customHeight="1">
      <c r="A93" s="44" t="s">
        <v>239</v>
      </c>
      <c r="B93" s="42">
        <v>680146.0</v>
      </c>
      <c r="C93" s="43" t="s">
        <v>240</v>
      </c>
      <c r="D93" s="20"/>
      <c r="E93" s="1"/>
      <c r="F93" s="1"/>
      <c r="G93" s="1"/>
      <c r="H93" s="1"/>
      <c r="I93" s="1"/>
      <c r="J93" s="1"/>
      <c r="K93" s="1"/>
      <c r="L93" s="1"/>
      <c r="M93" s="1"/>
      <c r="N93" s="1"/>
      <c r="O93" s="1"/>
      <c r="P93" s="1"/>
      <c r="Q93" s="1"/>
      <c r="R93" s="1"/>
      <c r="S93" s="1"/>
      <c r="T93" s="1"/>
      <c r="U93" s="1"/>
      <c r="V93" s="1"/>
      <c r="W93" s="1"/>
      <c r="X93" s="1"/>
      <c r="Y93" s="1"/>
      <c r="Z93" s="1"/>
    </row>
    <row r="94" ht="15.75" hidden="1" customHeight="1">
      <c r="A94" s="44" t="s">
        <v>241</v>
      </c>
      <c r="B94" s="42">
        <v>680147.0</v>
      </c>
      <c r="C94" s="43" t="s">
        <v>242</v>
      </c>
      <c r="D94" s="20"/>
      <c r="E94" s="1"/>
      <c r="F94" s="1"/>
      <c r="G94" s="1"/>
      <c r="H94" s="1"/>
      <c r="I94" s="1"/>
      <c r="J94" s="1"/>
      <c r="K94" s="1"/>
      <c r="L94" s="1"/>
      <c r="M94" s="1"/>
      <c r="N94" s="1"/>
      <c r="O94" s="1"/>
      <c r="P94" s="1"/>
      <c r="Q94" s="1"/>
      <c r="R94" s="1"/>
      <c r="S94" s="1"/>
      <c r="T94" s="1"/>
      <c r="U94" s="1"/>
      <c r="V94" s="1"/>
      <c r="W94" s="1"/>
      <c r="X94" s="1"/>
      <c r="Y94" s="1"/>
      <c r="Z94" s="1"/>
    </row>
    <row r="95" ht="15.75" hidden="1" customHeight="1">
      <c r="A95" s="44" t="s">
        <v>243</v>
      </c>
      <c r="B95" s="42">
        <v>680148.0</v>
      </c>
      <c r="C95" s="43" t="s">
        <v>244</v>
      </c>
      <c r="D95" s="20"/>
      <c r="E95" s="1"/>
      <c r="F95" s="1"/>
      <c r="G95" s="1"/>
      <c r="H95" s="1"/>
      <c r="I95" s="1"/>
      <c r="J95" s="1"/>
      <c r="K95" s="1"/>
      <c r="L95" s="1"/>
      <c r="M95" s="1"/>
      <c r="N95" s="1"/>
      <c r="O95" s="1"/>
      <c r="P95" s="1"/>
      <c r="Q95" s="1"/>
      <c r="R95" s="1"/>
      <c r="S95" s="1"/>
      <c r="T95" s="1"/>
      <c r="U95" s="1"/>
      <c r="V95" s="1"/>
      <c r="W95" s="1"/>
      <c r="X95" s="1"/>
      <c r="Y95" s="1"/>
      <c r="Z95" s="1"/>
    </row>
    <row r="96" ht="15.75" hidden="1" customHeight="1">
      <c r="A96" s="44" t="s">
        <v>245</v>
      </c>
      <c r="B96" s="42">
        <v>680149.0</v>
      </c>
      <c r="C96" s="43" t="s">
        <v>246</v>
      </c>
      <c r="D96" s="20"/>
      <c r="E96" s="1"/>
      <c r="F96" s="1"/>
      <c r="G96" s="1"/>
      <c r="H96" s="1"/>
      <c r="I96" s="1"/>
      <c r="J96" s="1"/>
      <c r="K96" s="1"/>
      <c r="L96" s="1"/>
      <c r="M96" s="1"/>
      <c r="N96" s="1"/>
      <c r="O96" s="1"/>
      <c r="P96" s="1"/>
      <c r="Q96" s="1"/>
      <c r="R96" s="1"/>
      <c r="S96" s="1"/>
      <c r="T96" s="1"/>
      <c r="U96" s="1"/>
      <c r="V96" s="1"/>
      <c r="W96" s="1"/>
      <c r="X96" s="1"/>
      <c r="Y96" s="1"/>
      <c r="Z96" s="1"/>
    </row>
    <row r="97" ht="15.75" hidden="1" customHeight="1">
      <c r="A97" s="44" t="s">
        <v>247</v>
      </c>
      <c r="B97" s="42">
        <v>680150.0</v>
      </c>
      <c r="C97" s="43" t="s">
        <v>248</v>
      </c>
      <c r="D97" s="20"/>
      <c r="E97" s="1"/>
      <c r="F97" s="1"/>
      <c r="G97" s="1"/>
      <c r="H97" s="1"/>
      <c r="I97" s="1"/>
      <c r="J97" s="1"/>
      <c r="K97" s="1"/>
      <c r="L97" s="1"/>
      <c r="M97" s="1"/>
      <c r="N97" s="1"/>
      <c r="O97" s="1"/>
      <c r="P97" s="1"/>
      <c r="Q97" s="1"/>
      <c r="R97" s="1"/>
      <c r="S97" s="1"/>
      <c r="T97" s="1"/>
      <c r="U97" s="1"/>
      <c r="V97" s="1"/>
      <c r="W97" s="1"/>
      <c r="X97" s="1"/>
      <c r="Y97" s="1"/>
      <c r="Z97" s="1"/>
    </row>
    <row r="98" ht="15.75" hidden="1" customHeight="1">
      <c r="A98" s="44" t="s">
        <v>249</v>
      </c>
      <c r="B98" s="42">
        <v>680151.0</v>
      </c>
      <c r="C98" s="43" t="s">
        <v>250</v>
      </c>
      <c r="D98" s="20"/>
      <c r="E98" s="1"/>
      <c r="F98" s="1"/>
      <c r="G98" s="1"/>
      <c r="H98" s="1"/>
      <c r="I98" s="1"/>
      <c r="J98" s="1"/>
      <c r="K98" s="1"/>
      <c r="L98" s="1"/>
      <c r="M98" s="1"/>
      <c r="N98" s="1"/>
      <c r="O98" s="1"/>
      <c r="P98" s="1"/>
      <c r="Q98" s="1"/>
      <c r="R98" s="1"/>
      <c r="S98" s="1"/>
      <c r="T98" s="1"/>
      <c r="U98" s="1"/>
      <c r="V98" s="1"/>
      <c r="W98" s="1"/>
      <c r="X98" s="1"/>
      <c r="Y98" s="1"/>
      <c r="Z98" s="1"/>
    </row>
    <row r="99" ht="15.75" hidden="1" customHeight="1">
      <c r="A99" s="44" t="s">
        <v>251</v>
      </c>
      <c r="B99" s="42">
        <v>680152.0</v>
      </c>
      <c r="C99" s="43" t="s">
        <v>252</v>
      </c>
      <c r="D99" s="20"/>
      <c r="E99" s="1"/>
      <c r="F99" s="1"/>
      <c r="G99" s="1"/>
      <c r="H99" s="1"/>
      <c r="I99" s="1"/>
      <c r="J99" s="1"/>
      <c r="K99" s="1"/>
      <c r="L99" s="1"/>
      <c r="M99" s="1"/>
      <c r="N99" s="1"/>
      <c r="O99" s="1"/>
      <c r="P99" s="1"/>
      <c r="Q99" s="1"/>
      <c r="R99" s="1"/>
      <c r="S99" s="1"/>
      <c r="T99" s="1"/>
      <c r="U99" s="1"/>
      <c r="V99" s="1"/>
      <c r="W99" s="1"/>
      <c r="X99" s="1"/>
      <c r="Y99" s="1"/>
      <c r="Z99" s="1"/>
    </row>
    <row r="100" ht="15.75" hidden="1" customHeight="1">
      <c r="A100" s="44" t="s">
        <v>253</v>
      </c>
      <c r="B100" s="42">
        <v>680153.0</v>
      </c>
      <c r="C100" s="43" t="s">
        <v>254</v>
      </c>
      <c r="D100" s="20"/>
      <c r="E100" s="1"/>
      <c r="F100" s="1"/>
      <c r="G100" s="1"/>
      <c r="H100" s="1"/>
      <c r="I100" s="1"/>
      <c r="J100" s="1"/>
      <c r="K100" s="1"/>
      <c r="L100" s="1"/>
      <c r="M100" s="1"/>
      <c r="N100" s="1"/>
      <c r="O100" s="1"/>
      <c r="P100" s="1"/>
      <c r="Q100" s="1"/>
      <c r="R100" s="1"/>
      <c r="S100" s="1"/>
      <c r="T100" s="1"/>
      <c r="U100" s="1"/>
      <c r="V100" s="1"/>
      <c r="W100" s="1"/>
      <c r="X100" s="1"/>
      <c r="Y100" s="1"/>
      <c r="Z100" s="1"/>
    </row>
    <row r="101" ht="15.75" hidden="1" customHeight="1">
      <c r="A101" s="44" t="s">
        <v>255</v>
      </c>
      <c r="B101" s="42">
        <v>680154.0</v>
      </c>
      <c r="C101" s="43" t="s">
        <v>256</v>
      </c>
      <c r="D101" s="20"/>
      <c r="E101" s="1"/>
      <c r="F101" s="1"/>
      <c r="G101" s="1"/>
      <c r="H101" s="1"/>
      <c r="I101" s="1"/>
      <c r="J101" s="1"/>
      <c r="K101" s="1"/>
      <c r="L101" s="1"/>
      <c r="M101" s="1"/>
      <c r="N101" s="1"/>
      <c r="O101" s="1"/>
      <c r="P101" s="1"/>
      <c r="Q101" s="1"/>
      <c r="R101" s="1"/>
      <c r="S101" s="1"/>
      <c r="T101" s="1"/>
      <c r="U101" s="1"/>
      <c r="V101" s="1"/>
      <c r="W101" s="1"/>
      <c r="X101" s="1"/>
      <c r="Y101" s="1"/>
      <c r="Z101" s="1"/>
    </row>
    <row r="102" ht="15.75" hidden="1" customHeight="1">
      <c r="A102" s="44" t="s">
        <v>257</v>
      </c>
      <c r="B102" s="42">
        <v>680155.0</v>
      </c>
      <c r="C102" s="43" t="s">
        <v>258</v>
      </c>
      <c r="D102" s="20"/>
      <c r="E102" s="1"/>
      <c r="F102" s="1"/>
      <c r="G102" s="1"/>
      <c r="H102" s="1"/>
      <c r="I102" s="1"/>
      <c r="J102" s="1"/>
      <c r="K102" s="1"/>
      <c r="L102" s="1"/>
      <c r="M102" s="1"/>
      <c r="N102" s="1"/>
      <c r="O102" s="1"/>
      <c r="P102" s="1"/>
      <c r="Q102" s="1"/>
      <c r="R102" s="1"/>
      <c r="S102" s="1"/>
      <c r="T102" s="1"/>
      <c r="U102" s="1"/>
      <c r="V102" s="1"/>
      <c r="W102" s="1"/>
      <c r="X102" s="1"/>
      <c r="Y102" s="1"/>
      <c r="Z102" s="1"/>
    </row>
    <row r="103" ht="15.75" hidden="1" customHeight="1">
      <c r="A103" s="44" t="s">
        <v>259</v>
      </c>
      <c r="B103" s="42">
        <v>680156.0</v>
      </c>
      <c r="C103" s="43" t="s">
        <v>260</v>
      </c>
      <c r="D103" s="20"/>
      <c r="E103" s="1"/>
      <c r="F103" s="1"/>
      <c r="G103" s="1"/>
      <c r="H103" s="1"/>
      <c r="I103" s="1"/>
      <c r="J103" s="1"/>
      <c r="K103" s="1"/>
      <c r="L103" s="1"/>
      <c r="M103" s="1"/>
      <c r="N103" s="1"/>
      <c r="O103" s="1"/>
      <c r="P103" s="1"/>
      <c r="Q103" s="1"/>
      <c r="R103" s="1"/>
      <c r="S103" s="1"/>
      <c r="T103" s="1"/>
      <c r="U103" s="1"/>
      <c r="V103" s="1"/>
      <c r="W103" s="1"/>
      <c r="X103" s="1"/>
      <c r="Y103" s="1"/>
      <c r="Z103" s="1"/>
    </row>
    <row r="104" ht="15.75" hidden="1" customHeight="1">
      <c r="A104" s="44" t="s">
        <v>261</v>
      </c>
      <c r="B104" s="42">
        <v>680157.0</v>
      </c>
      <c r="C104" s="43" t="s">
        <v>262</v>
      </c>
      <c r="D104" s="20"/>
      <c r="E104" s="1"/>
      <c r="F104" s="1"/>
      <c r="G104" s="1"/>
      <c r="H104" s="1"/>
      <c r="I104" s="1"/>
      <c r="J104" s="1"/>
      <c r="K104" s="1"/>
      <c r="L104" s="1"/>
      <c r="M104" s="1"/>
      <c r="N104" s="1"/>
      <c r="O104" s="1"/>
      <c r="P104" s="1"/>
      <c r="Q104" s="1"/>
      <c r="R104" s="1"/>
      <c r="S104" s="1"/>
      <c r="T104" s="1"/>
      <c r="U104" s="1"/>
      <c r="V104" s="1"/>
      <c r="W104" s="1"/>
      <c r="X104" s="1"/>
      <c r="Y104" s="1"/>
      <c r="Z104" s="1"/>
    </row>
    <row r="105" ht="15.75" hidden="1" customHeight="1">
      <c r="A105" s="44" t="s">
        <v>263</v>
      </c>
      <c r="B105" s="42">
        <v>680158.0</v>
      </c>
      <c r="C105" s="43" t="s">
        <v>264</v>
      </c>
      <c r="D105" s="20"/>
      <c r="E105" s="1"/>
      <c r="F105" s="1"/>
      <c r="G105" s="1"/>
      <c r="H105" s="1"/>
      <c r="I105" s="1"/>
      <c r="J105" s="1"/>
      <c r="K105" s="1"/>
      <c r="L105" s="1"/>
      <c r="M105" s="1"/>
      <c r="N105" s="1"/>
      <c r="O105" s="1"/>
      <c r="P105" s="1"/>
      <c r="Q105" s="1"/>
      <c r="R105" s="1"/>
      <c r="S105" s="1"/>
      <c r="T105" s="1"/>
      <c r="U105" s="1"/>
      <c r="V105" s="1"/>
      <c r="W105" s="1"/>
      <c r="X105" s="1"/>
      <c r="Y105" s="1"/>
      <c r="Z105" s="1"/>
    </row>
    <row r="106" ht="15.75" hidden="1" customHeight="1">
      <c r="A106" s="44" t="s">
        <v>265</v>
      </c>
      <c r="B106" s="42">
        <v>680159.0</v>
      </c>
      <c r="C106" s="43" t="s">
        <v>266</v>
      </c>
      <c r="D106" s="20"/>
      <c r="E106" s="1"/>
      <c r="F106" s="1"/>
      <c r="G106" s="1"/>
      <c r="H106" s="1"/>
      <c r="I106" s="1"/>
      <c r="J106" s="1"/>
      <c r="K106" s="1"/>
      <c r="L106" s="1"/>
      <c r="M106" s="1"/>
      <c r="N106" s="1"/>
      <c r="O106" s="1"/>
      <c r="P106" s="1"/>
      <c r="Q106" s="1"/>
      <c r="R106" s="1"/>
      <c r="S106" s="1"/>
      <c r="T106" s="1"/>
      <c r="U106" s="1"/>
      <c r="V106" s="1"/>
      <c r="W106" s="1"/>
      <c r="X106" s="1"/>
      <c r="Y106" s="1"/>
      <c r="Z106" s="1"/>
    </row>
    <row r="107" ht="15.75" hidden="1" customHeight="1">
      <c r="A107" s="44" t="s">
        <v>267</v>
      </c>
      <c r="B107" s="42">
        <v>680160.0</v>
      </c>
      <c r="C107" s="43" t="s">
        <v>268</v>
      </c>
      <c r="D107" s="20"/>
      <c r="E107" s="1"/>
      <c r="F107" s="1"/>
      <c r="G107" s="1"/>
      <c r="H107" s="1"/>
      <c r="I107" s="1"/>
      <c r="J107" s="1"/>
      <c r="K107" s="1"/>
      <c r="L107" s="1"/>
      <c r="M107" s="1"/>
      <c r="N107" s="1"/>
      <c r="O107" s="1"/>
      <c r="P107" s="1"/>
      <c r="Q107" s="1"/>
      <c r="R107" s="1"/>
      <c r="S107" s="1"/>
      <c r="T107" s="1"/>
      <c r="U107" s="1"/>
      <c r="V107" s="1"/>
      <c r="W107" s="1"/>
      <c r="X107" s="1"/>
      <c r="Y107" s="1"/>
      <c r="Z107" s="1"/>
    </row>
    <row r="108" ht="15.75" hidden="1" customHeight="1">
      <c r="A108" s="44" t="s">
        <v>269</v>
      </c>
      <c r="B108" s="42">
        <v>680161.0</v>
      </c>
      <c r="C108" s="43" t="s">
        <v>270</v>
      </c>
      <c r="D108" s="20"/>
      <c r="E108" s="1"/>
      <c r="F108" s="1"/>
      <c r="G108" s="1"/>
      <c r="H108" s="1"/>
      <c r="I108" s="1"/>
      <c r="J108" s="1"/>
      <c r="K108" s="1"/>
      <c r="L108" s="1"/>
      <c r="M108" s="1"/>
      <c r="N108" s="1"/>
      <c r="O108" s="1"/>
      <c r="P108" s="1"/>
      <c r="Q108" s="1"/>
      <c r="R108" s="1"/>
      <c r="S108" s="1"/>
      <c r="T108" s="1"/>
      <c r="U108" s="1"/>
      <c r="V108" s="1"/>
      <c r="W108" s="1"/>
      <c r="X108" s="1"/>
      <c r="Y108" s="1"/>
      <c r="Z108" s="1"/>
    </row>
    <row r="109" ht="15.75" hidden="1" customHeight="1">
      <c r="A109" s="44" t="s">
        <v>271</v>
      </c>
      <c r="B109" s="42">
        <v>680162.0</v>
      </c>
      <c r="C109" s="43" t="s">
        <v>272</v>
      </c>
      <c r="D109" s="20"/>
      <c r="E109" s="1"/>
      <c r="F109" s="1"/>
      <c r="G109" s="1"/>
      <c r="H109" s="1"/>
      <c r="I109" s="1"/>
      <c r="J109" s="1"/>
      <c r="K109" s="1"/>
      <c r="L109" s="1"/>
      <c r="M109" s="1"/>
      <c r="N109" s="1"/>
      <c r="O109" s="1"/>
      <c r="P109" s="1"/>
      <c r="Q109" s="1"/>
      <c r="R109" s="1"/>
      <c r="S109" s="1"/>
      <c r="T109" s="1"/>
      <c r="U109" s="1"/>
      <c r="V109" s="1"/>
      <c r="W109" s="1"/>
      <c r="X109" s="1"/>
      <c r="Y109" s="1"/>
      <c r="Z109" s="1"/>
    </row>
    <row r="110" ht="15.75" hidden="1" customHeight="1">
      <c r="A110" s="44" t="s">
        <v>273</v>
      </c>
      <c r="B110" s="42">
        <v>680163.0</v>
      </c>
      <c r="C110" s="43" t="s">
        <v>274</v>
      </c>
      <c r="D110" s="20"/>
      <c r="E110" s="1"/>
      <c r="F110" s="1"/>
      <c r="G110" s="1"/>
      <c r="H110" s="1"/>
      <c r="I110" s="1"/>
      <c r="J110" s="1"/>
      <c r="K110" s="1"/>
      <c r="L110" s="1"/>
      <c r="M110" s="1"/>
      <c r="N110" s="1"/>
      <c r="O110" s="1"/>
      <c r="P110" s="1"/>
      <c r="Q110" s="1"/>
      <c r="R110" s="1"/>
      <c r="S110" s="1"/>
      <c r="T110" s="1"/>
      <c r="U110" s="1"/>
      <c r="V110" s="1"/>
      <c r="W110" s="1"/>
      <c r="X110" s="1"/>
      <c r="Y110" s="1"/>
      <c r="Z110" s="1"/>
    </row>
    <row r="111" ht="15.75" hidden="1" customHeight="1">
      <c r="A111" s="44" t="s">
        <v>275</v>
      </c>
      <c r="B111" s="42">
        <v>680164.0</v>
      </c>
      <c r="C111" s="43" t="s">
        <v>276</v>
      </c>
      <c r="D111" s="20"/>
      <c r="E111" s="1"/>
      <c r="F111" s="1"/>
      <c r="G111" s="1"/>
      <c r="H111" s="1"/>
      <c r="I111" s="1"/>
      <c r="J111" s="1"/>
      <c r="K111" s="1"/>
      <c r="L111" s="1"/>
      <c r="M111" s="1"/>
      <c r="N111" s="1"/>
      <c r="O111" s="1"/>
      <c r="P111" s="1"/>
      <c r="Q111" s="1"/>
      <c r="R111" s="1"/>
      <c r="S111" s="1"/>
      <c r="T111" s="1"/>
      <c r="U111" s="1"/>
      <c r="V111" s="1"/>
      <c r="W111" s="1"/>
      <c r="X111" s="1"/>
      <c r="Y111" s="1"/>
      <c r="Z111" s="1"/>
    </row>
    <row r="112" ht="15.75" hidden="1" customHeight="1">
      <c r="A112" s="44" t="s">
        <v>277</v>
      </c>
      <c r="B112" s="42">
        <v>680165.0</v>
      </c>
      <c r="C112" s="43" t="s">
        <v>278</v>
      </c>
      <c r="D112" s="20"/>
      <c r="E112" s="1"/>
      <c r="F112" s="1"/>
      <c r="G112" s="1"/>
      <c r="H112" s="1"/>
      <c r="I112" s="1"/>
      <c r="J112" s="1"/>
      <c r="K112" s="1"/>
      <c r="L112" s="1"/>
      <c r="M112" s="1"/>
      <c r="N112" s="1"/>
      <c r="O112" s="1"/>
      <c r="P112" s="1"/>
      <c r="Q112" s="1"/>
      <c r="R112" s="1"/>
      <c r="S112" s="1"/>
      <c r="T112" s="1"/>
      <c r="U112" s="1"/>
      <c r="V112" s="1"/>
      <c r="W112" s="1"/>
      <c r="X112" s="1"/>
      <c r="Y112" s="1"/>
      <c r="Z112" s="1"/>
    </row>
    <row r="113" ht="15.75" hidden="1" customHeight="1">
      <c r="A113" s="44" t="s">
        <v>279</v>
      </c>
      <c r="B113" s="42">
        <v>680166.0</v>
      </c>
      <c r="C113" s="43" t="s">
        <v>280</v>
      </c>
      <c r="D113" s="20"/>
      <c r="E113" s="1"/>
      <c r="F113" s="1"/>
      <c r="G113" s="1"/>
      <c r="H113" s="1"/>
      <c r="I113" s="1"/>
      <c r="J113" s="1"/>
      <c r="K113" s="1"/>
      <c r="L113" s="1"/>
      <c r="M113" s="1"/>
      <c r="N113" s="1"/>
      <c r="O113" s="1"/>
      <c r="P113" s="1"/>
      <c r="Q113" s="1"/>
      <c r="R113" s="1"/>
      <c r="S113" s="1"/>
      <c r="T113" s="1"/>
      <c r="U113" s="1"/>
      <c r="V113" s="1"/>
      <c r="W113" s="1"/>
      <c r="X113" s="1"/>
      <c r="Y113" s="1"/>
      <c r="Z113" s="1"/>
    </row>
    <row r="114" ht="15.75" hidden="1" customHeight="1">
      <c r="A114" s="44" t="s">
        <v>281</v>
      </c>
      <c r="B114" s="42">
        <v>680167.0</v>
      </c>
      <c r="C114" s="43" t="s">
        <v>282</v>
      </c>
      <c r="D114" s="20"/>
      <c r="E114" s="1"/>
      <c r="F114" s="1"/>
      <c r="G114" s="1"/>
      <c r="H114" s="1"/>
      <c r="I114" s="1"/>
      <c r="J114" s="1"/>
      <c r="K114" s="1"/>
      <c r="L114" s="1"/>
      <c r="M114" s="1"/>
      <c r="N114" s="1"/>
      <c r="O114" s="1"/>
      <c r="P114" s="1"/>
      <c r="Q114" s="1"/>
      <c r="R114" s="1"/>
      <c r="S114" s="1"/>
      <c r="T114" s="1"/>
      <c r="U114" s="1"/>
      <c r="V114" s="1"/>
      <c r="W114" s="1"/>
      <c r="X114" s="1"/>
      <c r="Y114" s="1"/>
      <c r="Z114" s="1"/>
    </row>
    <row r="115" ht="15.75" hidden="1" customHeight="1">
      <c r="A115" s="44" t="s">
        <v>283</v>
      </c>
      <c r="B115" s="42">
        <v>680168.0</v>
      </c>
      <c r="C115" s="43" t="s">
        <v>284</v>
      </c>
      <c r="D115" s="20"/>
      <c r="E115" s="1"/>
      <c r="F115" s="1"/>
      <c r="G115" s="1"/>
      <c r="H115" s="1"/>
      <c r="I115" s="1"/>
      <c r="J115" s="1"/>
      <c r="K115" s="1"/>
      <c r="L115" s="1"/>
      <c r="M115" s="1"/>
      <c r="N115" s="1"/>
      <c r="O115" s="1"/>
      <c r="P115" s="1"/>
      <c r="Q115" s="1"/>
      <c r="R115" s="1"/>
      <c r="S115" s="1"/>
      <c r="T115" s="1"/>
      <c r="U115" s="1"/>
      <c r="V115" s="1"/>
      <c r="W115" s="1"/>
      <c r="X115" s="1"/>
      <c r="Y115" s="1"/>
      <c r="Z115" s="1"/>
    </row>
    <row r="116" ht="15.75" hidden="1" customHeight="1">
      <c r="A116" s="44" t="s">
        <v>285</v>
      </c>
      <c r="B116" s="42">
        <v>680169.0</v>
      </c>
      <c r="C116" s="43" t="s">
        <v>286</v>
      </c>
      <c r="D116" s="20"/>
      <c r="E116" s="1"/>
      <c r="F116" s="1"/>
      <c r="G116" s="1"/>
      <c r="H116" s="1"/>
      <c r="I116" s="1"/>
      <c r="J116" s="1"/>
      <c r="K116" s="1"/>
      <c r="L116" s="1"/>
      <c r="M116" s="1"/>
      <c r="N116" s="1"/>
      <c r="O116" s="1"/>
      <c r="P116" s="1"/>
      <c r="Q116" s="1"/>
      <c r="R116" s="1"/>
      <c r="S116" s="1"/>
      <c r="T116" s="1"/>
      <c r="U116" s="1"/>
      <c r="V116" s="1"/>
      <c r="W116" s="1"/>
      <c r="X116" s="1"/>
      <c r="Y116" s="1"/>
      <c r="Z116" s="1"/>
    </row>
    <row r="117" ht="15.75" hidden="1" customHeight="1">
      <c r="A117" s="44" t="s">
        <v>287</v>
      </c>
      <c r="B117" s="42">
        <v>680170.0</v>
      </c>
      <c r="C117" s="43" t="s">
        <v>288</v>
      </c>
      <c r="D117" s="20"/>
      <c r="E117" s="1"/>
      <c r="F117" s="1"/>
      <c r="G117" s="1"/>
      <c r="H117" s="1"/>
      <c r="I117" s="1"/>
      <c r="J117" s="1"/>
      <c r="K117" s="1"/>
      <c r="L117" s="1"/>
      <c r="M117" s="1"/>
      <c r="N117" s="1"/>
      <c r="O117" s="1"/>
      <c r="P117" s="1"/>
      <c r="Q117" s="1"/>
      <c r="R117" s="1"/>
      <c r="S117" s="1"/>
      <c r="T117" s="1"/>
      <c r="U117" s="1"/>
      <c r="V117" s="1"/>
      <c r="W117" s="1"/>
      <c r="X117" s="1"/>
      <c r="Y117" s="1"/>
      <c r="Z117" s="1"/>
    </row>
    <row r="118" ht="15.75" hidden="1" customHeight="1">
      <c r="A118" s="44" t="s">
        <v>287</v>
      </c>
      <c r="B118" s="42">
        <v>680171.0</v>
      </c>
      <c r="C118" s="43" t="s">
        <v>289</v>
      </c>
      <c r="D118" s="20"/>
      <c r="E118" s="1"/>
      <c r="F118" s="1"/>
      <c r="G118" s="1"/>
      <c r="H118" s="1"/>
      <c r="I118" s="1"/>
      <c r="J118" s="1"/>
      <c r="K118" s="1"/>
      <c r="L118" s="1"/>
      <c r="M118" s="1"/>
      <c r="N118" s="1"/>
      <c r="O118" s="1"/>
      <c r="P118" s="1"/>
      <c r="Q118" s="1"/>
      <c r="R118" s="1"/>
      <c r="S118" s="1"/>
      <c r="T118" s="1"/>
      <c r="U118" s="1"/>
      <c r="V118" s="1"/>
      <c r="W118" s="1"/>
      <c r="X118" s="1"/>
      <c r="Y118" s="1"/>
      <c r="Z118" s="1"/>
    </row>
    <row r="119" ht="15.75" hidden="1" customHeight="1">
      <c r="A119" s="44" t="s">
        <v>290</v>
      </c>
      <c r="B119" s="42">
        <v>680172.0</v>
      </c>
      <c r="C119" s="43" t="s">
        <v>291</v>
      </c>
      <c r="D119" s="20"/>
      <c r="E119" s="1"/>
      <c r="F119" s="1"/>
      <c r="G119" s="1"/>
      <c r="H119" s="1"/>
      <c r="I119" s="1"/>
      <c r="J119" s="1"/>
      <c r="K119" s="1"/>
      <c r="L119" s="1"/>
      <c r="M119" s="1"/>
      <c r="N119" s="1"/>
      <c r="O119" s="1"/>
      <c r="P119" s="1"/>
      <c r="Q119" s="1"/>
      <c r="R119" s="1"/>
      <c r="S119" s="1"/>
      <c r="T119" s="1"/>
      <c r="U119" s="1"/>
      <c r="V119" s="1"/>
      <c r="W119" s="1"/>
      <c r="X119" s="1"/>
      <c r="Y119" s="1"/>
      <c r="Z119" s="1"/>
    </row>
    <row r="120" ht="15.75" hidden="1" customHeight="1">
      <c r="A120" s="44" t="s">
        <v>292</v>
      </c>
      <c r="B120" s="42">
        <v>680173.0</v>
      </c>
      <c r="C120" s="43" t="s">
        <v>293</v>
      </c>
      <c r="D120" s="20"/>
      <c r="E120" s="1"/>
      <c r="F120" s="1"/>
      <c r="G120" s="1"/>
      <c r="H120" s="1"/>
      <c r="I120" s="1"/>
      <c r="J120" s="1"/>
      <c r="K120" s="1"/>
      <c r="L120" s="1"/>
      <c r="M120" s="1"/>
      <c r="N120" s="1"/>
      <c r="O120" s="1"/>
      <c r="P120" s="1"/>
      <c r="Q120" s="1"/>
      <c r="R120" s="1"/>
      <c r="S120" s="1"/>
      <c r="T120" s="1"/>
      <c r="U120" s="1"/>
      <c r="V120" s="1"/>
      <c r="W120" s="1"/>
      <c r="X120" s="1"/>
      <c r="Y120" s="1"/>
      <c r="Z120" s="1"/>
    </row>
    <row r="121" ht="15.75" hidden="1" customHeight="1">
      <c r="A121" s="44" t="s">
        <v>294</v>
      </c>
      <c r="B121" s="42">
        <v>680174.0</v>
      </c>
      <c r="C121" s="43" t="s">
        <v>295</v>
      </c>
      <c r="D121" s="20"/>
      <c r="E121" s="1"/>
      <c r="F121" s="1"/>
      <c r="G121" s="1"/>
      <c r="H121" s="1"/>
      <c r="I121" s="1"/>
      <c r="J121" s="1"/>
      <c r="K121" s="1"/>
      <c r="L121" s="1"/>
      <c r="M121" s="1"/>
      <c r="N121" s="1"/>
      <c r="O121" s="1"/>
      <c r="P121" s="1"/>
      <c r="Q121" s="1"/>
      <c r="R121" s="1"/>
      <c r="S121" s="1"/>
      <c r="T121" s="1"/>
      <c r="U121" s="1"/>
      <c r="V121" s="1"/>
      <c r="W121" s="1"/>
      <c r="X121" s="1"/>
      <c r="Y121" s="1"/>
      <c r="Z121" s="1"/>
    </row>
    <row r="122" ht="15.75" hidden="1" customHeight="1">
      <c r="A122" s="44" t="s">
        <v>296</v>
      </c>
      <c r="B122" s="42">
        <v>680175.0</v>
      </c>
      <c r="C122" s="43" t="s">
        <v>297</v>
      </c>
      <c r="D122" s="20"/>
      <c r="E122" s="1"/>
      <c r="F122" s="1"/>
      <c r="G122" s="1"/>
      <c r="H122" s="1"/>
      <c r="I122" s="1"/>
      <c r="J122" s="1"/>
      <c r="K122" s="1"/>
      <c r="L122" s="1"/>
      <c r="M122" s="1"/>
      <c r="N122" s="1"/>
      <c r="O122" s="1"/>
      <c r="P122" s="1"/>
      <c r="Q122" s="1"/>
      <c r="R122" s="1"/>
      <c r="S122" s="1"/>
      <c r="T122" s="1"/>
      <c r="U122" s="1"/>
      <c r="V122" s="1"/>
      <c r="W122" s="1"/>
      <c r="X122" s="1"/>
      <c r="Y122" s="1"/>
      <c r="Z122" s="1"/>
    </row>
    <row r="123" ht="15.75" hidden="1" customHeight="1">
      <c r="A123" s="44" t="s">
        <v>298</v>
      </c>
      <c r="B123" s="42">
        <v>680176.0</v>
      </c>
      <c r="C123" s="43" t="s">
        <v>299</v>
      </c>
      <c r="D123" s="20"/>
      <c r="E123" s="1"/>
      <c r="F123" s="1"/>
      <c r="G123" s="1"/>
      <c r="H123" s="1"/>
      <c r="I123" s="1"/>
      <c r="J123" s="1"/>
      <c r="K123" s="1"/>
      <c r="L123" s="1"/>
      <c r="M123" s="1"/>
      <c r="N123" s="1"/>
      <c r="O123" s="1"/>
      <c r="P123" s="1"/>
      <c r="Q123" s="1"/>
      <c r="R123" s="1"/>
      <c r="S123" s="1"/>
      <c r="T123" s="1"/>
      <c r="U123" s="1"/>
      <c r="V123" s="1"/>
      <c r="W123" s="1"/>
      <c r="X123" s="1"/>
      <c r="Y123" s="1"/>
      <c r="Z123" s="1"/>
    </row>
    <row r="124" ht="15.75" hidden="1" customHeight="1">
      <c r="A124" s="44" t="s">
        <v>300</v>
      </c>
      <c r="B124" s="42">
        <v>680177.0</v>
      </c>
      <c r="C124" s="43" t="s">
        <v>301</v>
      </c>
      <c r="D124" s="20"/>
      <c r="E124" s="1"/>
      <c r="F124" s="1"/>
      <c r="G124" s="1"/>
      <c r="H124" s="1"/>
      <c r="I124" s="1"/>
      <c r="J124" s="1"/>
      <c r="K124" s="1"/>
      <c r="L124" s="1"/>
      <c r="M124" s="1"/>
      <c r="N124" s="1"/>
      <c r="O124" s="1"/>
      <c r="P124" s="1"/>
      <c r="Q124" s="1"/>
      <c r="R124" s="1"/>
      <c r="S124" s="1"/>
      <c r="T124" s="1"/>
      <c r="U124" s="1"/>
      <c r="V124" s="1"/>
      <c r="W124" s="1"/>
      <c r="X124" s="1"/>
      <c r="Y124" s="1"/>
      <c r="Z124" s="1"/>
    </row>
    <row r="125" ht="15.75" hidden="1" customHeight="1">
      <c r="A125" s="44" t="s">
        <v>302</v>
      </c>
      <c r="B125" s="42">
        <v>680178.0</v>
      </c>
      <c r="C125" s="43" t="s">
        <v>303</v>
      </c>
      <c r="D125" s="20"/>
      <c r="E125" s="1"/>
      <c r="F125" s="1"/>
      <c r="G125" s="1"/>
      <c r="H125" s="1"/>
      <c r="I125" s="1"/>
      <c r="J125" s="1"/>
      <c r="K125" s="1"/>
      <c r="L125" s="1"/>
      <c r="M125" s="1"/>
      <c r="N125" s="1"/>
      <c r="O125" s="1"/>
      <c r="P125" s="1"/>
      <c r="Q125" s="1"/>
      <c r="R125" s="1"/>
      <c r="S125" s="1"/>
      <c r="T125" s="1"/>
      <c r="U125" s="1"/>
      <c r="V125" s="1"/>
      <c r="W125" s="1"/>
      <c r="X125" s="1"/>
      <c r="Y125" s="1"/>
      <c r="Z125" s="1"/>
    </row>
    <row r="126" ht="15.75" hidden="1" customHeight="1">
      <c r="A126" s="44" t="s">
        <v>304</v>
      </c>
      <c r="B126" s="42">
        <v>680179.0</v>
      </c>
      <c r="C126" s="43" t="s">
        <v>305</v>
      </c>
      <c r="D126" s="20"/>
      <c r="E126" s="1"/>
      <c r="F126" s="1"/>
      <c r="G126" s="1"/>
      <c r="H126" s="1"/>
      <c r="I126" s="1"/>
      <c r="J126" s="1"/>
      <c r="K126" s="1"/>
      <c r="L126" s="1"/>
      <c r="M126" s="1"/>
      <c r="N126" s="1"/>
      <c r="O126" s="1"/>
      <c r="P126" s="1"/>
      <c r="Q126" s="1"/>
      <c r="R126" s="1"/>
      <c r="S126" s="1"/>
      <c r="T126" s="1"/>
      <c r="U126" s="1"/>
      <c r="V126" s="1"/>
      <c r="W126" s="1"/>
      <c r="X126" s="1"/>
      <c r="Y126" s="1"/>
      <c r="Z126" s="1"/>
    </row>
    <row r="127" ht="15.75" hidden="1" customHeight="1">
      <c r="A127" s="44" t="s">
        <v>306</v>
      </c>
      <c r="B127" s="42">
        <v>680180.0</v>
      </c>
      <c r="C127" s="43" t="s">
        <v>307</v>
      </c>
      <c r="D127" s="20"/>
      <c r="E127" s="1"/>
      <c r="F127" s="1"/>
      <c r="G127" s="1"/>
      <c r="H127" s="1"/>
      <c r="I127" s="1"/>
      <c r="J127" s="1"/>
      <c r="K127" s="1"/>
      <c r="L127" s="1"/>
      <c r="M127" s="1"/>
      <c r="N127" s="1"/>
      <c r="O127" s="1"/>
      <c r="P127" s="1"/>
      <c r="Q127" s="1"/>
      <c r="R127" s="1"/>
      <c r="S127" s="1"/>
      <c r="T127" s="1"/>
      <c r="U127" s="1"/>
      <c r="V127" s="1"/>
      <c r="W127" s="1"/>
      <c r="X127" s="1"/>
      <c r="Y127" s="1"/>
      <c r="Z127" s="1"/>
    </row>
    <row r="128" ht="15.75" hidden="1" customHeight="1">
      <c r="A128" s="44" t="s">
        <v>308</v>
      </c>
      <c r="B128" s="42">
        <v>680181.0</v>
      </c>
      <c r="C128" s="43" t="s">
        <v>309</v>
      </c>
      <c r="D128" s="20"/>
      <c r="E128" s="1"/>
      <c r="F128" s="1"/>
      <c r="G128" s="1"/>
      <c r="H128" s="1"/>
      <c r="I128" s="1"/>
      <c r="J128" s="1"/>
      <c r="K128" s="1"/>
      <c r="L128" s="1"/>
      <c r="M128" s="1"/>
      <c r="N128" s="1"/>
      <c r="O128" s="1"/>
      <c r="P128" s="1"/>
      <c r="Q128" s="1"/>
      <c r="R128" s="1"/>
      <c r="S128" s="1"/>
      <c r="T128" s="1"/>
      <c r="U128" s="1"/>
      <c r="V128" s="1"/>
      <c r="W128" s="1"/>
      <c r="X128" s="1"/>
      <c r="Y128" s="1"/>
      <c r="Z128" s="1"/>
    </row>
    <row r="129" ht="15.75" hidden="1" customHeight="1">
      <c r="A129" s="35" t="s">
        <v>310</v>
      </c>
      <c r="B129" s="42">
        <v>680182.0</v>
      </c>
      <c r="C129" s="43" t="s">
        <v>311</v>
      </c>
      <c r="D129" s="20"/>
      <c r="E129" s="1"/>
      <c r="F129" s="1"/>
      <c r="G129" s="1"/>
      <c r="H129" s="1"/>
      <c r="I129" s="1"/>
      <c r="J129" s="1"/>
      <c r="K129" s="1"/>
      <c r="L129" s="1"/>
      <c r="M129" s="1"/>
      <c r="N129" s="1"/>
      <c r="O129" s="1"/>
      <c r="P129" s="1"/>
      <c r="Q129" s="1"/>
      <c r="R129" s="1"/>
      <c r="S129" s="1"/>
      <c r="T129" s="1"/>
      <c r="U129" s="1"/>
      <c r="V129" s="1"/>
      <c r="W129" s="1"/>
      <c r="X129" s="1"/>
      <c r="Y129" s="1"/>
      <c r="Z129" s="1"/>
    </row>
    <row r="130" ht="15.75" hidden="1" customHeight="1">
      <c r="A130" s="35" t="s">
        <v>247</v>
      </c>
      <c r="B130" s="42">
        <v>680183.0</v>
      </c>
      <c r="C130" s="43" t="s">
        <v>312</v>
      </c>
      <c r="D130" s="20"/>
      <c r="E130" s="1"/>
      <c r="F130" s="1"/>
      <c r="G130" s="1"/>
      <c r="H130" s="1"/>
      <c r="I130" s="1"/>
      <c r="J130" s="1"/>
      <c r="K130" s="1"/>
      <c r="L130" s="1"/>
      <c r="M130" s="1"/>
      <c r="N130" s="1"/>
      <c r="O130" s="1"/>
      <c r="P130" s="1"/>
      <c r="Q130" s="1"/>
      <c r="R130" s="1"/>
      <c r="S130" s="1"/>
      <c r="T130" s="1"/>
      <c r="U130" s="1"/>
      <c r="V130" s="1"/>
      <c r="W130" s="1"/>
      <c r="X130" s="1"/>
      <c r="Y130" s="1"/>
      <c r="Z130" s="1"/>
    </row>
    <row r="131" ht="15.75" hidden="1" customHeight="1">
      <c r="A131" s="35" t="s">
        <v>313</v>
      </c>
      <c r="B131" s="42">
        <v>680184.0</v>
      </c>
      <c r="C131" s="43" t="s">
        <v>314</v>
      </c>
      <c r="D131" s="20"/>
      <c r="E131" s="1"/>
      <c r="F131" s="1"/>
      <c r="G131" s="1"/>
      <c r="H131" s="1"/>
      <c r="I131" s="1"/>
      <c r="J131" s="1"/>
      <c r="K131" s="1"/>
      <c r="L131" s="1"/>
      <c r="M131" s="1"/>
      <c r="N131" s="1"/>
      <c r="O131" s="1"/>
      <c r="P131" s="1"/>
      <c r="Q131" s="1"/>
      <c r="R131" s="1"/>
      <c r="S131" s="1"/>
      <c r="T131" s="1"/>
      <c r="U131" s="1"/>
      <c r="V131" s="1"/>
      <c r="W131" s="1"/>
      <c r="X131" s="1"/>
      <c r="Y131" s="1"/>
      <c r="Z131" s="1"/>
    </row>
    <row r="132" ht="15.75" hidden="1" customHeight="1">
      <c r="A132" s="35" t="s">
        <v>315</v>
      </c>
      <c r="B132" s="42">
        <v>680185.0</v>
      </c>
      <c r="C132" s="43" t="s">
        <v>316</v>
      </c>
      <c r="D132" s="20"/>
      <c r="E132" s="1"/>
      <c r="F132" s="1"/>
      <c r="G132" s="1"/>
      <c r="H132" s="1"/>
      <c r="I132" s="1"/>
      <c r="J132" s="1"/>
      <c r="K132" s="1"/>
      <c r="L132" s="1"/>
      <c r="M132" s="1"/>
      <c r="N132" s="1"/>
      <c r="O132" s="1"/>
      <c r="P132" s="1"/>
      <c r="Q132" s="1"/>
      <c r="R132" s="1"/>
      <c r="S132" s="1"/>
      <c r="T132" s="1"/>
      <c r="U132" s="1"/>
      <c r="V132" s="1"/>
      <c r="W132" s="1"/>
      <c r="X132" s="1"/>
      <c r="Y132" s="1"/>
      <c r="Z132" s="1"/>
    </row>
    <row r="133" ht="15.75" hidden="1" customHeight="1">
      <c r="A133" s="35" t="s">
        <v>317</v>
      </c>
      <c r="B133" s="42">
        <v>680186.0</v>
      </c>
      <c r="C133" s="43" t="s">
        <v>318</v>
      </c>
      <c r="D133" s="20"/>
      <c r="E133" s="1"/>
      <c r="F133" s="1"/>
      <c r="G133" s="1"/>
      <c r="H133" s="1"/>
      <c r="I133" s="1"/>
      <c r="J133" s="1"/>
      <c r="K133" s="1"/>
      <c r="L133" s="1"/>
      <c r="M133" s="1"/>
      <c r="N133" s="1"/>
      <c r="O133" s="1"/>
      <c r="P133" s="1"/>
      <c r="Q133" s="1"/>
      <c r="R133" s="1"/>
      <c r="S133" s="1"/>
      <c r="T133" s="1"/>
      <c r="U133" s="1"/>
      <c r="V133" s="1"/>
      <c r="W133" s="1"/>
      <c r="X133" s="1"/>
      <c r="Y133" s="1"/>
      <c r="Z133" s="1"/>
    </row>
    <row r="134" ht="15.75" hidden="1" customHeight="1">
      <c r="A134" s="35" t="s">
        <v>319</v>
      </c>
      <c r="B134" s="42">
        <v>680187.0</v>
      </c>
      <c r="C134" s="43" t="s">
        <v>320</v>
      </c>
      <c r="D134" s="20"/>
      <c r="E134" s="1"/>
      <c r="F134" s="1"/>
      <c r="G134" s="1"/>
      <c r="H134" s="1"/>
      <c r="I134" s="1"/>
      <c r="J134" s="1"/>
      <c r="K134" s="1"/>
      <c r="L134" s="1"/>
      <c r="M134" s="1"/>
      <c r="N134" s="1"/>
      <c r="O134" s="1"/>
      <c r="P134" s="1"/>
      <c r="Q134" s="1"/>
      <c r="R134" s="1"/>
      <c r="S134" s="1"/>
      <c r="T134" s="1"/>
      <c r="U134" s="1"/>
      <c r="V134" s="1"/>
      <c r="W134" s="1"/>
      <c r="X134" s="1"/>
      <c r="Y134" s="1"/>
      <c r="Z134" s="1"/>
    </row>
    <row r="135" ht="15.75" hidden="1" customHeight="1">
      <c r="A135" s="35" t="s">
        <v>191</v>
      </c>
      <c r="B135" s="42">
        <v>680188.0</v>
      </c>
      <c r="C135" s="43" t="s">
        <v>321</v>
      </c>
      <c r="D135" s="20"/>
      <c r="E135" s="1"/>
      <c r="F135" s="1"/>
      <c r="G135" s="1"/>
      <c r="H135" s="1"/>
      <c r="I135" s="1"/>
      <c r="J135" s="1"/>
      <c r="K135" s="1"/>
      <c r="L135" s="1"/>
      <c r="M135" s="1"/>
      <c r="N135" s="1"/>
      <c r="O135" s="1"/>
      <c r="P135" s="1"/>
      <c r="Q135" s="1"/>
      <c r="R135" s="1"/>
      <c r="S135" s="1"/>
      <c r="T135" s="1"/>
      <c r="U135" s="1"/>
      <c r="V135" s="1"/>
      <c r="W135" s="1"/>
      <c r="X135" s="1"/>
      <c r="Y135" s="1"/>
      <c r="Z135" s="1"/>
    </row>
    <row r="136" ht="15.75" hidden="1" customHeight="1">
      <c r="A136" s="35" t="s">
        <v>322</v>
      </c>
      <c r="B136" s="42">
        <v>680189.0</v>
      </c>
      <c r="C136" s="43" t="s">
        <v>323</v>
      </c>
      <c r="D136" s="20"/>
      <c r="E136" s="1"/>
      <c r="F136" s="1"/>
      <c r="G136" s="1"/>
      <c r="H136" s="1"/>
      <c r="I136" s="1"/>
      <c r="J136" s="1"/>
      <c r="K136" s="1"/>
      <c r="L136" s="1"/>
      <c r="M136" s="1"/>
      <c r="N136" s="1"/>
      <c r="O136" s="1"/>
      <c r="P136" s="1"/>
      <c r="Q136" s="1"/>
      <c r="R136" s="1"/>
      <c r="S136" s="1"/>
      <c r="T136" s="1"/>
      <c r="U136" s="1"/>
      <c r="V136" s="1"/>
      <c r="W136" s="1"/>
      <c r="X136" s="1"/>
      <c r="Y136" s="1"/>
      <c r="Z136" s="1"/>
    </row>
    <row r="137" ht="15.75" hidden="1" customHeight="1">
      <c r="A137" s="45" t="s">
        <v>324</v>
      </c>
      <c r="B137" s="7"/>
      <c r="C137" s="8"/>
      <c r="D137" s="20"/>
      <c r="E137" s="1"/>
      <c r="F137" s="1"/>
      <c r="G137" s="1"/>
      <c r="H137" s="1"/>
      <c r="I137" s="1"/>
      <c r="J137" s="1"/>
      <c r="K137" s="1"/>
      <c r="L137" s="1"/>
      <c r="M137" s="1"/>
      <c r="N137" s="1"/>
      <c r="O137" s="1"/>
      <c r="P137" s="1"/>
      <c r="Q137" s="1"/>
      <c r="R137" s="1"/>
      <c r="S137" s="1"/>
      <c r="T137" s="1"/>
      <c r="U137" s="1"/>
      <c r="V137" s="1"/>
      <c r="W137" s="1"/>
      <c r="X137" s="1"/>
      <c r="Y137" s="1"/>
      <c r="Z137" s="1"/>
    </row>
    <row r="138" ht="15.75" hidden="1" customHeight="1">
      <c r="A138" s="35" t="s">
        <v>325</v>
      </c>
      <c r="B138" s="42">
        <v>680201.0</v>
      </c>
      <c r="C138" s="43" t="s">
        <v>326</v>
      </c>
      <c r="D138" s="20"/>
      <c r="E138" s="1"/>
      <c r="F138" s="1"/>
      <c r="G138" s="1"/>
      <c r="H138" s="1"/>
      <c r="I138" s="1"/>
      <c r="J138" s="1"/>
      <c r="K138" s="1"/>
      <c r="L138" s="1"/>
      <c r="M138" s="1"/>
      <c r="N138" s="1"/>
      <c r="O138" s="1"/>
      <c r="P138" s="1"/>
      <c r="Q138" s="1"/>
      <c r="R138" s="1"/>
      <c r="S138" s="1"/>
      <c r="T138" s="1"/>
      <c r="U138" s="1"/>
      <c r="V138" s="1"/>
      <c r="W138" s="1"/>
      <c r="X138" s="1"/>
      <c r="Y138" s="1"/>
      <c r="Z138" s="1"/>
    </row>
    <row r="139" ht="15.75" hidden="1" customHeight="1">
      <c r="A139" s="44" t="s">
        <v>327</v>
      </c>
      <c r="B139" s="42">
        <v>680202.0</v>
      </c>
      <c r="C139" s="43" t="s">
        <v>328</v>
      </c>
      <c r="D139" s="20"/>
      <c r="E139" s="1"/>
      <c r="F139" s="1"/>
      <c r="G139" s="1"/>
      <c r="H139" s="1"/>
      <c r="I139" s="1"/>
      <c r="J139" s="1"/>
      <c r="K139" s="1"/>
      <c r="L139" s="1"/>
      <c r="M139" s="1"/>
      <c r="N139" s="1"/>
      <c r="O139" s="1"/>
      <c r="P139" s="1"/>
      <c r="Q139" s="1"/>
      <c r="R139" s="1"/>
      <c r="S139" s="1"/>
      <c r="T139" s="1"/>
      <c r="U139" s="1"/>
      <c r="V139" s="1"/>
      <c r="W139" s="1"/>
      <c r="X139" s="1"/>
      <c r="Y139" s="1"/>
      <c r="Z139" s="1"/>
    </row>
    <row r="140" ht="15.75" hidden="1" customHeight="1">
      <c r="A140" s="35" t="s">
        <v>329</v>
      </c>
      <c r="B140" s="42">
        <v>680203.0</v>
      </c>
      <c r="C140" s="43" t="s">
        <v>330</v>
      </c>
      <c r="D140" s="20"/>
      <c r="E140" s="1"/>
      <c r="F140" s="1"/>
      <c r="G140" s="1"/>
      <c r="H140" s="1"/>
      <c r="I140" s="1"/>
      <c r="J140" s="1"/>
      <c r="K140" s="1"/>
      <c r="L140" s="1"/>
      <c r="M140" s="1"/>
      <c r="N140" s="1"/>
      <c r="O140" s="1"/>
      <c r="P140" s="1"/>
      <c r="Q140" s="1"/>
      <c r="R140" s="1"/>
      <c r="S140" s="1"/>
      <c r="T140" s="1"/>
      <c r="U140" s="1"/>
      <c r="V140" s="1"/>
      <c r="W140" s="1"/>
      <c r="X140" s="1"/>
      <c r="Y140" s="1"/>
      <c r="Z140" s="1"/>
    </row>
    <row r="141" ht="15.75" hidden="1" customHeight="1">
      <c r="A141" s="35" t="s">
        <v>331</v>
      </c>
      <c r="B141" s="42">
        <v>680204.0</v>
      </c>
      <c r="C141" s="43" t="s">
        <v>332</v>
      </c>
      <c r="D141" s="20"/>
      <c r="E141" s="1"/>
      <c r="F141" s="1"/>
      <c r="G141" s="1"/>
      <c r="H141" s="1"/>
      <c r="I141" s="1"/>
      <c r="J141" s="1"/>
      <c r="K141" s="1"/>
      <c r="L141" s="1"/>
      <c r="M141" s="1"/>
      <c r="N141" s="1"/>
      <c r="O141" s="1"/>
      <c r="P141" s="1"/>
      <c r="Q141" s="1"/>
      <c r="R141" s="1"/>
      <c r="S141" s="1"/>
      <c r="T141" s="1"/>
      <c r="U141" s="1"/>
      <c r="V141" s="1"/>
      <c r="W141" s="1"/>
      <c r="X141" s="1"/>
      <c r="Y141" s="1"/>
      <c r="Z141" s="1"/>
    </row>
    <row r="142" ht="15.75" hidden="1" customHeight="1">
      <c r="A142" s="35" t="s">
        <v>333</v>
      </c>
      <c r="B142" s="42">
        <v>680205.0</v>
      </c>
      <c r="C142" s="43" t="s">
        <v>334</v>
      </c>
      <c r="D142" s="20"/>
      <c r="E142" s="1"/>
      <c r="F142" s="1"/>
      <c r="G142" s="1"/>
      <c r="H142" s="1"/>
      <c r="I142" s="1"/>
      <c r="J142" s="1"/>
      <c r="K142" s="1"/>
      <c r="L142" s="1"/>
      <c r="M142" s="1"/>
      <c r="N142" s="1"/>
      <c r="O142" s="1"/>
      <c r="P142" s="1"/>
      <c r="Q142" s="1"/>
      <c r="R142" s="1"/>
      <c r="S142" s="1"/>
      <c r="T142" s="1"/>
      <c r="U142" s="1"/>
      <c r="V142" s="1"/>
      <c r="W142" s="1"/>
      <c r="X142" s="1"/>
      <c r="Y142" s="1"/>
      <c r="Z142" s="1"/>
    </row>
    <row r="143" ht="15.75" hidden="1" customHeight="1">
      <c r="A143" s="35" t="s">
        <v>335</v>
      </c>
      <c r="B143" s="42">
        <v>680206.0</v>
      </c>
      <c r="C143" s="43" t="s">
        <v>336</v>
      </c>
      <c r="D143" s="20"/>
      <c r="E143" s="1"/>
      <c r="F143" s="1"/>
      <c r="G143" s="1"/>
      <c r="H143" s="1"/>
      <c r="I143" s="1"/>
      <c r="J143" s="1"/>
      <c r="K143" s="1"/>
      <c r="L143" s="1"/>
      <c r="M143" s="1"/>
      <c r="N143" s="1"/>
      <c r="O143" s="1"/>
      <c r="P143" s="1"/>
      <c r="Q143" s="1"/>
      <c r="R143" s="1"/>
      <c r="S143" s="1"/>
      <c r="T143" s="1"/>
      <c r="U143" s="1"/>
      <c r="V143" s="1"/>
      <c r="W143" s="1"/>
      <c r="X143" s="1"/>
      <c r="Y143" s="1"/>
      <c r="Z143" s="1"/>
    </row>
    <row r="144" ht="15.75" hidden="1" customHeight="1">
      <c r="A144" s="35" t="s">
        <v>337</v>
      </c>
      <c r="B144" s="42">
        <v>680207.0</v>
      </c>
      <c r="C144" s="43" t="s">
        <v>338</v>
      </c>
      <c r="D144" s="20"/>
      <c r="E144" s="1"/>
      <c r="F144" s="1"/>
      <c r="G144" s="1"/>
      <c r="H144" s="1"/>
      <c r="I144" s="1"/>
      <c r="J144" s="1"/>
      <c r="K144" s="1"/>
      <c r="L144" s="1"/>
      <c r="M144" s="1"/>
      <c r="N144" s="1"/>
      <c r="O144" s="1"/>
      <c r="P144" s="1"/>
      <c r="Q144" s="1"/>
      <c r="R144" s="1"/>
      <c r="S144" s="1"/>
      <c r="T144" s="1"/>
      <c r="U144" s="1"/>
      <c r="V144" s="1"/>
      <c r="W144" s="1"/>
      <c r="X144" s="1"/>
      <c r="Y144" s="1"/>
      <c r="Z144" s="1"/>
    </row>
    <row r="145" ht="15.75" hidden="1" customHeight="1">
      <c r="A145" s="35" t="s">
        <v>339</v>
      </c>
      <c r="B145" s="42">
        <v>680208.0</v>
      </c>
      <c r="C145" s="43" t="s">
        <v>340</v>
      </c>
      <c r="D145" s="20"/>
      <c r="E145" s="1"/>
      <c r="F145" s="1"/>
      <c r="G145" s="1"/>
      <c r="H145" s="1"/>
      <c r="I145" s="1"/>
      <c r="J145" s="1"/>
      <c r="K145" s="1"/>
      <c r="L145" s="1"/>
      <c r="M145" s="1"/>
      <c r="N145" s="1"/>
      <c r="O145" s="1"/>
      <c r="P145" s="1"/>
      <c r="Q145" s="1"/>
      <c r="R145" s="1"/>
      <c r="S145" s="1"/>
      <c r="T145" s="1"/>
      <c r="U145" s="1"/>
      <c r="V145" s="1"/>
      <c r="W145" s="1"/>
      <c r="X145" s="1"/>
      <c r="Y145" s="1"/>
      <c r="Z145" s="1"/>
    </row>
    <row r="146" ht="15.75" hidden="1" customHeight="1">
      <c r="A146" s="35" t="s">
        <v>339</v>
      </c>
      <c r="B146" s="42">
        <v>680209.0</v>
      </c>
      <c r="C146" s="43" t="s">
        <v>341</v>
      </c>
      <c r="D146" s="20"/>
      <c r="E146" s="1"/>
      <c r="F146" s="1"/>
      <c r="G146" s="1"/>
      <c r="H146" s="1"/>
      <c r="I146" s="1"/>
      <c r="J146" s="1"/>
      <c r="K146" s="1"/>
      <c r="L146" s="1"/>
      <c r="M146" s="1"/>
      <c r="N146" s="1"/>
      <c r="O146" s="1"/>
      <c r="P146" s="1"/>
      <c r="Q146" s="1"/>
      <c r="R146" s="1"/>
      <c r="S146" s="1"/>
      <c r="T146" s="1"/>
      <c r="U146" s="1"/>
      <c r="V146" s="1"/>
      <c r="W146" s="1"/>
      <c r="X146" s="1"/>
      <c r="Y146" s="1"/>
      <c r="Z146" s="1"/>
    </row>
    <row r="147" ht="15.75" hidden="1" customHeight="1">
      <c r="A147" s="44" t="s">
        <v>342</v>
      </c>
      <c r="B147" s="42">
        <v>680210.0</v>
      </c>
      <c r="C147" s="43" t="s">
        <v>343</v>
      </c>
      <c r="D147" s="20"/>
      <c r="E147" s="1"/>
      <c r="F147" s="1"/>
      <c r="G147" s="1"/>
      <c r="H147" s="1"/>
      <c r="I147" s="1"/>
      <c r="J147" s="1"/>
      <c r="K147" s="1"/>
      <c r="L147" s="1"/>
      <c r="M147" s="1"/>
      <c r="N147" s="1"/>
      <c r="O147" s="1"/>
      <c r="P147" s="1"/>
      <c r="Q147" s="1"/>
      <c r="R147" s="1"/>
      <c r="S147" s="1"/>
      <c r="T147" s="1"/>
      <c r="U147" s="1"/>
      <c r="V147" s="1"/>
      <c r="W147" s="1"/>
      <c r="X147" s="1"/>
      <c r="Y147" s="1"/>
      <c r="Z147" s="1"/>
    </row>
    <row r="148" ht="15.75" hidden="1" customHeight="1">
      <c r="A148" s="35" t="s">
        <v>344</v>
      </c>
      <c r="B148" s="42">
        <v>680211.0</v>
      </c>
      <c r="C148" s="43" t="s">
        <v>345</v>
      </c>
      <c r="D148" s="20"/>
      <c r="E148" s="1"/>
      <c r="F148" s="1"/>
      <c r="G148" s="1"/>
      <c r="H148" s="1"/>
      <c r="I148" s="1"/>
      <c r="J148" s="1"/>
      <c r="K148" s="1"/>
      <c r="L148" s="1"/>
      <c r="M148" s="1"/>
      <c r="N148" s="1"/>
      <c r="O148" s="1"/>
      <c r="P148" s="1"/>
      <c r="Q148" s="1"/>
      <c r="R148" s="1"/>
      <c r="S148" s="1"/>
      <c r="T148" s="1"/>
      <c r="U148" s="1"/>
      <c r="V148" s="1"/>
      <c r="W148" s="1"/>
      <c r="X148" s="1"/>
      <c r="Y148" s="1"/>
      <c r="Z148" s="1"/>
    </row>
    <row r="149" ht="15.75" hidden="1" customHeight="1">
      <c r="A149" s="35" t="s">
        <v>346</v>
      </c>
      <c r="B149" s="42">
        <v>680212.0</v>
      </c>
      <c r="C149" s="43" t="s">
        <v>347</v>
      </c>
      <c r="D149" s="20"/>
      <c r="E149" s="1"/>
      <c r="F149" s="1"/>
      <c r="G149" s="1"/>
      <c r="H149" s="1"/>
      <c r="I149" s="1"/>
      <c r="J149" s="1"/>
      <c r="K149" s="1"/>
      <c r="L149" s="1"/>
      <c r="M149" s="1"/>
      <c r="N149" s="1"/>
      <c r="O149" s="1"/>
      <c r="P149" s="1"/>
      <c r="Q149" s="1"/>
      <c r="R149" s="1"/>
      <c r="S149" s="1"/>
      <c r="T149" s="1"/>
      <c r="U149" s="1"/>
      <c r="V149" s="1"/>
      <c r="W149" s="1"/>
      <c r="X149" s="1"/>
      <c r="Y149" s="1"/>
      <c r="Z149" s="1"/>
    </row>
    <row r="150" ht="15.75" hidden="1" customHeight="1">
      <c r="A150" s="35" t="s">
        <v>348</v>
      </c>
      <c r="B150" s="42">
        <v>680213.0</v>
      </c>
      <c r="C150" s="43" t="s">
        <v>349</v>
      </c>
      <c r="D150" s="20"/>
      <c r="E150" s="1"/>
      <c r="F150" s="1"/>
      <c r="G150" s="1"/>
      <c r="H150" s="1"/>
      <c r="I150" s="1"/>
      <c r="J150" s="1"/>
      <c r="K150" s="1"/>
      <c r="L150" s="1"/>
      <c r="M150" s="1"/>
      <c r="N150" s="1"/>
      <c r="O150" s="1"/>
      <c r="P150" s="1"/>
      <c r="Q150" s="1"/>
      <c r="R150" s="1"/>
      <c r="S150" s="1"/>
      <c r="T150" s="1"/>
      <c r="U150" s="1"/>
      <c r="V150" s="1"/>
      <c r="W150" s="1"/>
      <c r="X150" s="1"/>
      <c r="Y150" s="1"/>
      <c r="Z150" s="1"/>
    </row>
    <row r="151" ht="15.75" hidden="1" customHeight="1">
      <c r="A151" s="35" t="s">
        <v>350</v>
      </c>
      <c r="B151" s="42">
        <v>680214.0</v>
      </c>
      <c r="C151" s="43" t="s">
        <v>351</v>
      </c>
      <c r="D151" s="20"/>
      <c r="E151" s="1"/>
      <c r="F151" s="1"/>
      <c r="G151" s="1"/>
      <c r="H151" s="1"/>
      <c r="I151" s="1"/>
      <c r="J151" s="1"/>
      <c r="K151" s="1"/>
      <c r="L151" s="1"/>
      <c r="M151" s="1"/>
      <c r="N151" s="1"/>
      <c r="O151" s="1"/>
      <c r="P151" s="1"/>
      <c r="Q151" s="1"/>
      <c r="R151" s="1"/>
      <c r="S151" s="1"/>
      <c r="T151" s="1"/>
      <c r="U151" s="1"/>
      <c r="V151" s="1"/>
      <c r="W151" s="1"/>
      <c r="X151" s="1"/>
      <c r="Y151" s="1"/>
      <c r="Z151" s="1"/>
    </row>
    <row r="152" ht="15.75" hidden="1" customHeight="1">
      <c r="A152" s="41" t="s">
        <v>352</v>
      </c>
      <c r="B152" s="7"/>
      <c r="C152" s="8"/>
      <c r="D152" s="20"/>
      <c r="E152" s="1"/>
      <c r="F152" s="1"/>
      <c r="G152" s="1"/>
      <c r="H152" s="1"/>
      <c r="I152" s="1"/>
      <c r="J152" s="1"/>
      <c r="K152" s="1"/>
      <c r="L152" s="1"/>
      <c r="M152" s="1"/>
      <c r="N152" s="1"/>
      <c r="O152" s="1"/>
      <c r="P152" s="1"/>
      <c r="Q152" s="1"/>
      <c r="R152" s="1"/>
      <c r="S152" s="1"/>
      <c r="T152" s="1"/>
      <c r="U152" s="1"/>
      <c r="V152" s="1"/>
      <c r="W152" s="1"/>
      <c r="X152" s="1"/>
      <c r="Y152" s="1"/>
      <c r="Z152" s="1"/>
    </row>
    <row r="153" ht="15.75" hidden="1" customHeight="1">
      <c r="A153" s="44" t="s">
        <v>353</v>
      </c>
      <c r="B153" s="42">
        <v>680301.0</v>
      </c>
      <c r="C153" s="43" t="s">
        <v>354</v>
      </c>
      <c r="D153" s="20"/>
      <c r="E153" s="1"/>
      <c r="F153" s="1"/>
      <c r="G153" s="1"/>
      <c r="H153" s="1"/>
      <c r="I153" s="1"/>
      <c r="J153" s="1"/>
      <c r="K153" s="1"/>
      <c r="L153" s="1"/>
      <c r="M153" s="1"/>
      <c r="N153" s="1"/>
      <c r="O153" s="1"/>
      <c r="P153" s="1"/>
      <c r="Q153" s="1"/>
      <c r="R153" s="1"/>
      <c r="S153" s="1"/>
      <c r="T153" s="1"/>
      <c r="U153" s="1"/>
      <c r="V153" s="1"/>
      <c r="W153" s="1"/>
      <c r="X153" s="1"/>
      <c r="Y153" s="1"/>
      <c r="Z153" s="1"/>
    </row>
    <row r="154" ht="15.75" hidden="1" customHeight="1">
      <c r="A154" s="41" t="s">
        <v>355</v>
      </c>
      <c r="B154" s="7"/>
      <c r="C154" s="8"/>
      <c r="D154" s="20"/>
      <c r="E154" s="1"/>
      <c r="F154" s="1"/>
      <c r="G154" s="1"/>
      <c r="H154" s="1"/>
      <c r="I154" s="1"/>
      <c r="J154" s="1"/>
      <c r="K154" s="1"/>
      <c r="L154" s="1"/>
      <c r="M154" s="1"/>
      <c r="N154" s="1"/>
      <c r="O154" s="1"/>
      <c r="P154" s="1"/>
      <c r="Q154" s="1"/>
      <c r="R154" s="1"/>
      <c r="S154" s="1"/>
      <c r="T154" s="1"/>
      <c r="U154" s="1"/>
      <c r="V154" s="1"/>
      <c r="W154" s="1"/>
      <c r="X154" s="1"/>
      <c r="Y154" s="1"/>
      <c r="Z154" s="1"/>
    </row>
    <row r="155" ht="15.0" hidden="1" customHeight="1">
      <c r="A155" s="35" t="s">
        <v>356</v>
      </c>
      <c r="B155" s="42">
        <v>680401.0</v>
      </c>
      <c r="C155" s="43" t="s">
        <v>357</v>
      </c>
      <c r="D155" s="20"/>
      <c r="E155" s="1"/>
      <c r="F155" s="1"/>
      <c r="G155" s="1"/>
      <c r="H155" s="1"/>
      <c r="I155" s="1"/>
      <c r="J155" s="1"/>
      <c r="K155" s="1"/>
      <c r="L155" s="1"/>
      <c r="M155" s="1"/>
      <c r="N155" s="1"/>
      <c r="O155" s="1"/>
      <c r="P155" s="1"/>
      <c r="Q155" s="1"/>
      <c r="R155" s="1"/>
      <c r="S155" s="1"/>
      <c r="T155" s="1"/>
      <c r="U155" s="1"/>
      <c r="V155" s="1"/>
      <c r="W155" s="1"/>
      <c r="X155" s="1"/>
      <c r="Y155" s="1"/>
      <c r="Z155" s="1"/>
    </row>
    <row r="156" ht="15.75" hidden="1" customHeight="1">
      <c r="A156" s="35" t="s">
        <v>356</v>
      </c>
      <c r="B156" s="42">
        <v>680402.0</v>
      </c>
      <c r="C156" s="43" t="s">
        <v>358</v>
      </c>
      <c r="D156" s="20"/>
      <c r="E156" s="1"/>
      <c r="F156" s="1"/>
      <c r="G156" s="1"/>
      <c r="H156" s="1"/>
      <c r="I156" s="1"/>
      <c r="J156" s="1"/>
      <c r="K156" s="1"/>
      <c r="L156" s="1"/>
      <c r="M156" s="1"/>
      <c r="N156" s="1"/>
      <c r="O156" s="1"/>
      <c r="P156" s="1"/>
      <c r="Q156" s="1"/>
      <c r="R156" s="1"/>
      <c r="S156" s="1"/>
      <c r="T156" s="1"/>
      <c r="U156" s="1"/>
      <c r="V156" s="1"/>
      <c r="W156" s="1"/>
      <c r="X156" s="1"/>
      <c r="Y156" s="1"/>
      <c r="Z156" s="1"/>
    </row>
    <row r="157" ht="15.0" hidden="1" customHeight="1">
      <c r="A157" s="41" t="s">
        <v>359</v>
      </c>
      <c r="B157" s="7"/>
      <c r="C157" s="8"/>
      <c r="D157" s="20"/>
      <c r="E157" s="1"/>
      <c r="F157" s="1"/>
      <c r="G157" s="1"/>
      <c r="H157" s="1"/>
      <c r="I157" s="1"/>
      <c r="J157" s="1"/>
      <c r="K157" s="1"/>
      <c r="L157" s="1"/>
      <c r="M157" s="1"/>
      <c r="N157" s="1"/>
      <c r="O157" s="1"/>
      <c r="P157" s="1"/>
      <c r="Q157" s="1"/>
      <c r="R157" s="1"/>
      <c r="S157" s="1"/>
      <c r="T157" s="1"/>
      <c r="U157" s="1"/>
      <c r="V157" s="1"/>
      <c r="W157" s="1"/>
      <c r="X157" s="1"/>
      <c r="Y157" s="1"/>
      <c r="Z157" s="1"/>
    </row>
    <row r="158" ht="15.0" hidden="1" customHeight="1">
      <c r="A158" s="35" t="s">
        <v>360</v>
      </c>
      <c r="B158" s="42">
        <v>680302.0</v>
      </c>
      <c r="C158" s="43" t="s">
        <v>361</v>
      </c>
      <c r="D158" s="20"/>
      <c r="E158" s="1"/>
      <c r="F158" s="1"/>
      <c r="G158" s="1"/>
      <c r="H158" s="1"/>
      <c r="I158" s="1"/>
      <c r="J158" s="1"/>
      <c r="K158" s="1"/>
      <c r="L158" s="1"/>
      <c r="M158" s="1"/>
      <c r="N158" s="1"/>
      <c r="O158" s="1"/>
      <c r="P158" s="1"/>
      <c r="Q158" s="1"/>
      <c r="R158" s="1"/>
      <c r="S158" s="1"/>
      <c r="T158" s="1"/>
      <c r="U158" s="1"/>
      <c r="V158" s="1"/>
      <c r="W158" s="1"/>
      <c r="X158" s="1"/>
      <c r="Y158" s="1"/>
      <c r="Z158" s="1"/>
    </row>
    <row r="159" ht="15.75" hidden="1" customHeight="1">
      <c r="A159" s="35" t="s">
        <v>360</v>
      </c>
      <c r="B159" s="42">
        <v>680303.0</v>
      </c>
      <c r="C159" s="43" t="s">
        <v>362</v>
      </c>
      <c r="D159" s="20"/>
      <c r="E159" s="1"/>
      <c r="F159" s="1"/>
      <c r="G159" s="1"/>
      <c r="H159" s="1"/>
      <c r="I159" s="1"/>
      <c r="J159" s="1"/>
      <c r="K159" s="1"/>
      <c r="L159" s="1"/>
      <c r="M159" s="1"/>
      <c r="N159" s="1"/>
      <c r="O159" s="1"/>
      <c r="P159" s="1"/>
      <c r="Q159" s="1"/>
      <c r="R159" s="1"/>
      <c r="S159" s="1"/>
      <c r="T159" s="1"/>
      <c r="U159" s="1"/>
      <c r="V159" s="1"/>
      <c r="W159" s="1"/>
      <c r="X159" s="1"/>
      <c r="Y159" s="1"/>
      <c r="Z159" s="1"/>
    </row>
    <row r="160" ht="15.0" hidden="1" customHeight="1">
      <c r="A160" s="41" t="s">
        <v>363</v>
      </c>
      <c r="B160" s="7"/>
      <c r="C160" s="8"/>
      <c r="D160" s="20"/>
      <c r="E160" s="1"/>
      <c r="F160" s="1"/>
      <c r="G160" s="1"/>
      <c r="H160" s="1"/>
      <c r="I160" s="1"/>
      <c r="J160" s="1"/>
      <c r="K160" s="1"/>
      <c r="L160" s="1"/>
      <c r="M160" s="1"/>
      <c r="N160" s="1"/>
      <c r="O160" s="1"/>
      <c r="P160" s="1"/>
      <c r="Q160" s="1"/>
      <c r="R160" s="1"/>
      <c r="S160" s="1"/>
      <c r="T160" s="1"/>
      <c r="U160" s="1"/>
      <c r="V160" s="1"/>
      <c r="W160" s="1"/>
      <c r="X160" s="1"/>
      <c r="Y160" s="1"/>
      <c r="Z160" s="1"/>
    </row>
    <row r="161" ht="15.75" hidden="1" customHeight="1">
      <c r="A161" s="35"/>
      <c r="B161" s="42"/>
      <c r="C161" s="43" t="s">
        <v>364</v>
      </c>
      <c r="D161" s="20"/>
      <c r="E161" s="1"/>
      <c r="F161" s="1"/>
      <c r="G161" s="1"/>
      <c r="H161" s="1"/>
      <c r="I161" s="1"/>
      <c r="J161" s="1"/>
      <c r="K161" s="1"/>
      <c r="L161" s="1"/>
      <c r="M161" s="1"/>
      <c r="N161" s="1"/>
      <c r="O161" s="1"/>
      <c r="P161" s="1"/>
      <c r="Q161" s="1"/>
      <c r="R161" s="1"/>
      <c r="S161" s="1"/>
      <c r="T161" s="1"/>
      <c r="U161" s="1"/>
      <c r="V161" s="1"/>
      <c r="W161" s="1"/>
      <c r="X161" s="1"/>
      <c r="Y161" s="1"/>
      <c r="Z161" s="1"/>
    </row>
    <row r="162" ht="15.75" hidden="1" customHeight="1">
      <c r="A162" s="41" t="s">
        <v>365</v>
      </c>
      <c r="B162" s="7"/>
      <c r="C162" s="8"/>
      <c r="D162" s="20"/>
      <c r="E162" s="1"/>
      <c r="F162" s="1"/>
      <c r="G162" s="1"/>
      <c r="H162" s="1"/>
      <c r="I162" s="1"/>
      <c r="J162" s="1"/>
      <c r="K162" s="1"/>
      <c r="L162" s="1"/>
      <c r="M162" s="1"/>
      <c r="N162" s="1"/>
      <c r="O162" s="1"/>
      <c r="P162" s="1"/>
      <c r="Q162" s="1"/>
      <c r="R162" s="1"/>
      <c r="S162" s="1"/>
      <c r="T162" s="1"/>
      <c r="U162" s="1"/>
      <c r="V162" s="1"/>
      <c r="W162" s="1"/>
      <c r="X162" s="1"/>
      <c r="Y162" s="1"/>
      <c r="Z162" s="1"/>
    </row>
    <row r="163" ht="15.75" hidden="1" customHeight="1">
      <c r="A163" s="35"/>
      <c r="B163" s="42"/>
      <c r="C163" s="43" t="s">
        <v>366</v>
      </c>
      <c r="D163" s="20"/>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28"/>
      <c r="C164" s="46"/>
      <c r="D164" s="47"/>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28"/>
      <c r="C165" s="46"/>
      <c r="D165" s="47"/>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28"/>
      <c r="C166" s="46"/>
      <c r="D166" s="47"/>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28"/>
      <c r="C167" s="46"/>
      <c r="D167" s="47"/>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28"/>
      <c r="C168" s="46"/>
      <c r="D168" s="47"/>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28"/>
      <c r="C169" s="46"/>
      <c r="D169" s="47"/>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28"/>
      <c r="C170" s="46"/>
      <c r="D170" s="47"/>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28"/>
      <c r="C171" s="46"/>
      <c r="D171" s="47"/>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28"/>
      <c r="C172" s="46"/>
      <c r="D172" s="47"/>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28"/>
      <c r="C173" s="46"/>
      <c r="D173" s="47"/>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28"/>
      <c r="C174" s="46"/>
      <c r="D174" s="47"/>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28"/>
      <c r="C175" s="46"/>
      <c r="D175" s="47"/>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28"/>
      <c r="C176" s="46"/>
      <c r="D176" s="47"/>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28"/>
      <c r="C177" s="46"/>
      <c r="D177" s="47"/>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28"/>
      <c r="C178" s="46"/>
      <c r="D178" s="47"/>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28"/>
      <c r="C179" s="46"/>
      <c r="D179" s="47"/>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28"/>
      <c r="C180" s="46"/>
      <c r="D180" s="47"/>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28"/>
      <c r="C181" s="46"/>
      <c r="D181" s="47"/>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28"/>
      <c r="C182" s="46"/>
      <c r="D182" s="47"/>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28"/>
      <c r="C183" s="46"/>
      <c r="D183" s="47"/>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28"/>
      <c r="C184" s="46"/>
      <c r="D184" s="47"/>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28"/>
      <c r="C185" s="46"/>
      <c r="D185" s="47"/>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28"/>
      <c r="C186" s="46"/>
      <c r="D186" s="47"/>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28"/>
      <c r="C187" s="46"/>
      <c r="D187" s="47"/>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28"/>
      <c r="C188" s="46"/>
      <c r="D188" s="47"/>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28"/>
      <c r="C189" s="46"/>
      <c r="D189" s="47"/>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28"/>
      <c r="C190" s="46"/>
      <c r="D190" s="47"/>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28"/>
      <c r="C191" s="46"/>
      <c r="D191" s="47"/>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28"/>
      <c r="C192" s="46"/>
      <c r="D192" s="47"/>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28"/>
      <c r="C193" s="46"/>
      <c r="D193" s="47"/>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28"/>
      <c r="C194" s="46"/>
      <c r="D194" s="47"/>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28"/>
      <c r="C195" s="46"/>
      <c r="D195" s="47"/>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28"/>
      <c r="C196" s="46"/>
      <c r="D196" s="47"/>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28"/>
      <c r="C197" s="46"/>
      <c r="D197" s="47"/>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28"/>
      <c r="C198" s="46"/>
      <c r="D198" s="47"/>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28"/>
      <c r="C199" s="46"/>
      <c r="D199" s="47"/>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28"/>
      <c r="C200" s="46"/>
      <c r="D200" s="47"/>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28"/>
      <c r="C201" s="46"/>
      <c r="D201" s="47"/>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28"/>
      <c r="C202" s="46"/>
      <c r="D202" s="47"/>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28"/>
      <c r="C203" s="46"/>
      <c r="D203" s="47"/>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28"/>
      <c r="C204" s="46"/>
      <c r="D204" s="47"/>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28"/>
      <c r="C205" s="46"/>
      <c r="D205" s="47"/>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28"/>
      <c r="C206" s="46"/>
      <c r="D206" s="47"/>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28"/>
      <c r="C207" s="46"/>
      <c r="D207" s="47"/>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28"/>
      <c r="C208" s="46"/>
      <c r="D208" s="47"/>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28"/>
      <c r="C209" s="46"/>
      <c r="D209" s="47"/>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28"/>
      <c r="C210" s="46"/>
      <c r="D210" s="47"/>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28"/>
      <c r="C211" s="46"/>
      <c r="D211" s="47"/>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28"/>
      <c r="C212" s="46"/>
      <c r="D212" s="47"/>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28"/>
      <c r="C213" s="46"/>
      <c r="D213" s="47"/>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28"/>
      <c r="C214" s="46"/>
      <c r="D214" s="47"/>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28"/>
      <c r="C215" s="46"/>
      <c r="D215" s="47"/>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28"/>
      <c r="C216" s="46"/>
      <c r="D216" s="47"/>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28"/>
      <c r="C217" s="46"/>
      <c r="D217" s="47"/>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28"/>
      <c r="C218" s="46"/>
      <c r="D218" s="47"/>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28"/>
      <c r="C219" s="46"/>
      <c r="D219" s="47"/>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28"/>
      <c r="C220" s="46"/>
      <c r="D220" s="47"/>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28"/>
      <c r="C221" s="46"/>
      <c r="D221" s="47"/>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28"/>
      <c r="C222" s="46"/>
      <c r="D222" s="47"/>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28"/>
      <c r="C223" s="46"/>
      <c r="D223" s="47"/>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28"/>
      <c r="C224" s="46"/>
      <c r="D224" s="47"/>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28"/>
      <c r="C225" s="46"/>
      <c r="D225" s="47"/>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28"/>
      <c r="C226" s="46"/>
      <c r="D226" s="47"/>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28"/>
      <c r="C227" s="46"/>
      <c r="D227" s="47"/>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28"/>
      <c r="C228" s="46"/>
      <c r="D228" s="47"/>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28"/>
      <c r="C229" s="46"/>
      <c r="D229" s="47"/>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28"/>
      <c r="C230" s="46"/>
      <c r="D230" s="47"/>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28"/>
      <c r="C231" s="46"/>
      <c r="D231" s="47"/>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28"/>
      <c r="C232" s="46"/>
      <c r="D232" s="47"/>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28"/>
      <c r="C233" s="46"/>
      <c r="D233" s="47"/>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28"/>
      <c r="C234" s="46"/>
      <c r="D234" s="47"/>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28"/>
      <c r="C235" s="46"/>
      <c r="D235" s="47"/>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28"/>
      <c r="C236" s="46"/>
      <c r="D236" s="47"/>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28"/>
      <c r="C237" s="46"/>
      <c r="D237" s="47"/>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28"/>
      <c r="C238" s="46"/>
      <c r="D238" s="47"/>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28"/>
      <c r="C239" s="46"/>
      <c r="D239" s="47"/>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28"/>
      <c r="C240" s="46"/>
      <c r="D240" s="47"/>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28"/>
      <c r="C241" s="46"/>
      <c r="D241" s="47"/>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28"/>
      <c r="C242" s="46"/>
      <c r="D242" s="47"/>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28"/>
      <c r="C243" s="46"/>
      <c r="D243" s="47"/>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28"/>
      <c r="C244" s="46"/>
      <c r="D244" s="47"/>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28"/>
      <c r="C245" s="46"/>
      <c r="D245" s="47"/>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28"/>
      <c r="C246" s="46"/>
      <c r="D246" s="47"/>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28"/>
      <c r="C247" s="46"/>
      <c r="D247" s="47"/>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28"/>
      <c r="C248" s="46"/>
      <c r="D248" s="47"/>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28"/>
      <c r="C249" s="46"/>
      <c r="D249" s="47"/>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28"/>
      <c r="C250" s="46"/>
      <c r="D250" s="47"/>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28"/>
      <c r="C251" s="46"/>
      <c r="D251" s="47"/>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28"/>
      <c r="C252" s="46"/>
      <c r="D252" s="47"/>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28"/>
      <c r="C253" s="46"/>
      <c r="D253" s="47"/>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28"/>
      <c r="C254" s="46"/>
      <c r="D254" s="47"/>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28"/>
      <c r="C255" s="46"/>
      <c r="D255" s="47"/>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28"/>
      <c r="C256" s="46"/>
      <c r="D256" s="47"/>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28"/>
      <c r="C257" s="46"/>
      <c r="D257" s="47"/>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28"/>
      <c r="C258" s="46"/>
      <c r="D258" s="47"/>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28"/>
      <c r="C259" s="46"/>
      <c r="D259" s="47"/>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28"/>
      <c r="C260" s="46"/>
      <c r="D260" s="47"/>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28"/>
      <c r="C261" s="46"/>
      <c r="D261" s="47"/>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28"/>
      <c r="C262" s="46"/>
      <c r="D262" s="47"/>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28"/>
      <c r="C263" s="46"/>
      <c r="D263" s="47"/>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28"/>
      <c r="C264" s="46"/>
      <c r="D264" s="47"/>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28"/>
      <c r="C265" s="46"/>
      <c r="D265" s="47"/>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28"/>
      <c r="C266" s="46"/>
      <c r="D266" s="47"/>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28"/>
      <c r="C267" s="46"/>
      <c r="D267" s="47"/>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28"/>
      <c r="C268" s="46"/>
      <c r="D268" s="47"/>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28"/>
      <c r="C269" s="46"/>
      <c r="D269" s="47"/>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28"/>
      <c r="C270" s="46"/>
      <c r="D270" s="47"/>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28"/>
      <c r="C271" s="46"/>
      <c r="D271" s="47"/>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28"/>
      <c r="C272" s="46"/>
      <c r="D272" s="47"/>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28"/>
      <c r="C273" s="46"/>
      <c r="D273" s="47"/>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28"/>
      <c r="C274" s="46"/>
      <c r="D274" s="47"/>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28"/>
      <c r="C275" s="46"/>
      <c r="D275" s="47"/>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28"/>
      <c r="C276" s="46"/>
      <c r="D276" s="47"/>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28"/>
      <c r="C277" s="46"/>
      <c r="D277" s="47"/>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28"/>
      <c r="C278" s="46"/>
      <c r="D278" s="47"/>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28"/>
      <c r="C279" s="46"/>
      <c r="D279" s="47"/>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28"/>
      <c r="C280" s="46"/>
      <c r="D280" s="47"/>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28"/>
      <c r="C281" s="46"/>
      <c r="D281" s="47"/>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28"/>
      <c r="C282" s="46"/>
      <c r="D282" s="47"/>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28"/>
      <c r="C283" s="46"/>
      <c r="D283" s="47"/>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28"/>
      <c r="C284" s="46"/>
      <c r="D284" s="47"/>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28"/>
      <c r="C285" s="46"/>
      <c r="D285" s="47"/>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28"/>
      <c r="C286" s="46"/>
      <c r="D286" s="47"/>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28"/>
      <c r="C287" s="46"/>
      <c r="D287" s="47"/>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28"/>
      <c r="C288" s="46"/>
      <c r="D288" s="47"/>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28"/>
      <c r="C289" s="46"/>
      <c r="D289" s="47"/>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28"/>
      <c r="C290" s="46"/>
      <c r="D290" s="47"/>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28"/>
      <c r="C291" s="46"/>
      <c r="D291" s="47"/>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28"/>
      <c r="C292" s="46"/>
      <c r="D292" s="47"/>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28"/>
      <c r="C293" s="46"/>
      <c r="D293" s="47"/>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28"/>
      <c r="C294" s="46"/>
      <c r="D294" s="47"/>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28"/>
      <c r="C295" s="46"/>
      <c r="D295" s="47"/>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28"/>
      <c r="C296" s="46"/>
      <c r="D296" s="47"/>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28"/>
      <c r="C297" s="46"/>
      <c r="D297" s="47"/>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28"/>
      <c r="C298" s="46"/>
      <c r="D298" s="47"/>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28"/>
      <c r="C299" s="46"/>
      <c r="D299" s="47"/>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28"/>
      <c r="C300" s="46"/>
      <c r="D300" s="47"/>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28"/>
      <c r="C301" s="46"/>
      <c r="D301" s="47"/>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28"/>
      <c r="C302" s="46"/>
      <c r="D302" s="47"/>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28"/>
      <c r="C303" s="46"/>
      <c r="D303" s="47"/>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28"/>
      <c r="C304" s="46"/>
      <c r="D304" s="47"/>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28"/>
      <c r="C305" s="46"/>
      <c r="D305" s="47"/>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28"/>
      <c r="C306" s="46"/>
      <c r="D306" s="47"/>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28"/>
      <c r="C307" s="46"/>
      <c r="D307" s="47"/>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28"/>
      <c r="C308" s="46"/>
      <c r="D308" s="47"/>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28"/>
      <c r="C309" s="46"/>
      <c r="D309" s="47"/>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28"/>
      <c r="C310" s="46"/>
      <c r="D310" s="47"/>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28"/>
      <c r="C311" s="46"/>
      <c r="D311" s="47"/>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28"/>
      <c r="C312" s="46"/>
      <c r="D312" s="47"/>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28"/>
      <c r="C313" s="46"/>
      <c r="D313" s="47"/>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28"/>
      <c r="C314" s="46"/>
      <c r="D314" s="47"/>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28"/>
      <c r="C315" s="46"/>
      <c r="D315" s="47"/>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28"/>
      <c r="C316" s="46"/>
      <c r="D316" s="47"/>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28"/>
      <c r="C317" s="46"/>
      <c r="D317" s="47"/>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28"/>
      <c r="C318" s="46"/>
      <c r="D318" s="47"/>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28"/>
      <c r="C319" s="46"/>
      <c r="D319" s="47"/>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28"/>
      <c r="C320" s="46"/>
      <c r="D320" s="47"/>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28"/>
      <c r="C321" s="46"/>
      <c r="D321" s="47"/>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28"/>
      <c r="C322" s="46"/>
      <c r="D322" s="47"/>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28"/>
      <c r="C323" s="46"/>
      <c r="D323" s="47"/>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28"/>
      <c r="C324" s="46"/>
      <c r="D324" s="47"/>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28"/>
      <c r="C325" s="46"/>
      <c r="D325" s="47"/>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28"/>
      <c r="C326" s="46"/>
      <c r="D326" s="47"/>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28"/>
      <c r="C327" s="46"/>
      <c r="D327" s="47"/>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28"/>
      <c r="C328" s="46"/>
      <c r="D328" s="47"/>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28"/>
      <c r="C329" s="46"/>
      <c r="D329" s="47"/>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28"/>
      <c r="C330" s="46"/>
      <c r="D330" s="47"/>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28"/>
      <c r="C331" s="46"/>
      <c r="D331" s="47"/>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28"/>
      <c r="C332" s="46"/>
      <c r="D332" s="47"/>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28"/>
      <c r="C333" s="46"/>
      <c r="D333" s="47"/>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28"/>
      <c r="C334" s="46"/>
      <c r="D334" s="47"/>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28"/>
      <c r="C335" s="46"/>
      <c r="D335" s="47"/>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28"/>
      <c r="C336" s="46"/>
      <c r="D336" s="47"/>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28"/>
      <c r="C337" s="46"/>
      <c r="D337" s="47"/>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28"/>
      <c r="C338" s="46"/>
      <c r="D338" s="47"/>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28"/>
      <c r="C339" s="46"/>
      <c r="D339" s="47"/>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28"/>
      <c r="C340" s="46"/>
      <c r="D340" s="47"/>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28"/>
      <c r="C341" s="46"/>
      <c r="D341" s="47"/>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28"/>
      <c r="C342" s="46"/>
      <c r="D342" s="47"/>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28"/>
      <c r="C343" s="46"/>
      <c r="D343" s="47"/>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28"/>
      <c r="C344" s="46"/>
      <c r="D344" s="47"/>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28"/>
      <c r="C345" s="46"/>
      <c r="D345" s="47"/>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28"/>
      <c r="C346" s="46"/>
      <c r="D346" s="47"/>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28"/>
      <c r="C347" s="46"/>
      <c r="D347" s="47"/>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28"/>
      <c r="C348" s="46"/>
      <c r="D348" s="47"/>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28"/>
      <c r="C349" s="46"/>
      <c r="D349" s="47"/>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28"/>
      <c r="C350" s="46"/>
      <c r="D350" s="47"/>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28"/>
      <c r="C351" s="46"/>
      <c r="D351" s="47"/>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28"/>
      <c r="C352" s="46"/>
      <c r="D352" s="47"/>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28"/>
      <c r="C353" s="46"/>
      <c r="D353" s="47"/>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28"/>
      <c r="C354" s="46"/>
      <c r="D354" s="47"/>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28"/>
      <c r="C355" s="46"/>
      <c r="D355" s="47"/>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28"/>
      <c r="C356" s="46"/>
      <c r="D356" s="47"/>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28"/>
      <c r="C357" s="46"/>
      <c r="D357" s="47"/>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28"/>
      <c r="C358" s="46"/>
      <c r="D358" s="47"/>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28"/>
      <c r="C359" s="46"/>
      <c r="D359" s="47"/>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28"/>
      <c r="C360" s="46"/>
      <c r="D360" s="47"/>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28"/>
      <c r="C361" s="46"/>
      <c r="D361" s="47"/>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28"/>
      <c r="C362" s="46"/>
      <c r="D362" s="47"/>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28"/>
      <c r="C363" s="46"/>
      <c r="D363" s="47"/>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28"/>
      <c r="C364" s="46"/>
      <c r="D364" s="47"/>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28"/>
      <c r="C365" s="46"/>
      <c r="D365" s="47"/>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28"/>
      <c r="C366" s="46"/>
      <c r="D366" s="47"/>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28"/>
      <c r="C367" s="46"/>
      <c r="D367" s="47"/>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28"/>
      <c r="C368" s="46"/>
      <c r="D368" s="47"/>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28"/>
      <c r="C369" s="46"/>
      <c r="D369" s="47"/>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28"/>
      <c r="C370" s="46"/>
      <c r="D370" s="47"/>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28"/>
      <c r="C371" s="46"/>
      <c r="D371" s="47"/>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28"/>
      <c r="C372" s="46"/>
      <c r="D372" s="47"/>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28"/>
      <c r="C373" s="46"/>
      <c r="D373" s="47"/>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28"/>
      <c r="C374" s="46"/>
      <c r="D374" s="47"/>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28"/>
      <c r="C375" s="46"/>
      <c r="D375" s="47"/>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28"/>
      <c r="C376" s="46"/>
      <c r="D376" s="47"/>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28"/>
      <c r="C377" s="46"/>
      <c r="D377" s="47"/>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28"/>
      <c r="C378" s="46"/>
      <c r="D378" s="47"/>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28"/>
      <c r="C379" s="46"/>
      <c r="D379" s="47"/>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28"/>
      <c r="C380" s="46"/>
      <c r="D380" s="47"/>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28"/>
      <c r="C381" s="46"/>
      <c r="D381" s="47"/>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28"/>
      <c r="C382" s="46"/>
      <c r="D382" s="47"/>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28"/>
      <c r="C383" s="46"/>
      <c r="D383" s="47"/>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28"/>
      <c r="C384" s="46"/>
      <c r="D384" s="47"/>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28"/>
      <c r="C385" s="46"/>
      <c r="D385" s="47"/>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28"/>
      <c r="C386" s="46"/>
      <c r="D386" s="47"/>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28"/>
      <c r="C387" s="46"/>
      <c r="D387" s="47"/>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28"/>
      <c r="C388" s="46"/>
      <c r="D388" s="47"/>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28"/>
      <c r="C389" s="46"/>
      <c r="D389" s="47"/>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28"/>
      <c r="C390" s="46"/>
      <c r="D390" s="47"/>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28"/>
      <c r="C391" s="46"/>
      <c r="D391" s="47"/>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28"/>
      <c r="C392" s="46"/>
      <c r="D392" s="47"/>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28"/>
      <c r="C393" s="46"/>
      <c r="D393" s="47"/>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28"/>
      <c r="C394" s="46"/>
      <c r="D394" s="47"/>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28"/>
      <c r="C395" s="46"/>
      <c r="D395" s="47"/>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28"/>
      <c r="C396" s="46"/>
      <c r="D396" s="47"/>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28"/>
      <c r="C397" s="46"/>
      <c r="D397" s="47"/>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28"/>
      <c r="C398" s="46"/>
      <c r="D398" s="47"/>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28"/>
      <c r="C399" s="46"/>
      <c r="D399" s="47"/>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28"/>
      <c r="C400" s="46"/>
      <c r="D400" s="47"/>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28"/>
      <c r="C401" s="46"/>
      <c r="D401" s="47"/>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28"/>
      <c r="C402" s="46"/>
      <c r="D402" s="47"/>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28"/>
      <c r="C403" s="46"/>
      <c r="D403" s="47"/>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28"/>
      <c r="C404" s="46"/>
      <c r="D404" s="47"/>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28"/>
      <c r="C405" s="46"/>
      <c r="D405" s="47"/>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28"/>
      <c r="C406" s="46"/>
      <c r="D406" s="47"/>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28"/>
      <c r="C407" s="46"/>
      <c r="D407" s="47"/>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28"/>
      <c r="C408" s="46"/>
      <c r="D408" s="47"/>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28"/>
      <c r="C409" s="46"/>
      <c r="D409" s="47"/>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28"/>
      <c r="C410" s="46"/>
      <c r="D410" s="47"/>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28"/>
      <c r="C411" s="46"/>
      <c r="D411" s="47"/>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28"/>
      <c r="C412" s="46"/>
      <c r="D412" s="47"/>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28"/>
      <c r="C413" s="46"/>
      <c r="D413" s="47"/>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28"/>
      <c r="C414" s="46"/>
      <c r="D414" s="47"/>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28"/>
      <c r="C415" s="46"/>
      <c r="D415" s="47"/>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28"/>
      <c r="C416" s="46"/>
      <c r="D416" s="47"/>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28"/>
      <c r="C417" s="46"/>
      <c r="D417" s="47"/>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28"/>
      <c r="C418" s="46"/>
      <c r="D418" s="47"/>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28"/>
      <c r="C419" s="46"/>
      <c r="D419" s="47"/>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28"/>
      <c r="C420" s="46"/>
      <c r="D420" s="47"/>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28"/>
      <c r="C421" s="46"/>
      <c r="D421" s="47"/>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28"/>
      <c r="C422" s="46"/>
      <c r="D422" s="47"/>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28"/>
      <c r="C423" s="46"/>
      <c r="D423" s="47"/>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28"/>
      <c r="C424" s="46"/>
      <c r="D424" s="47"/>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28"/>
      <c r="C425" s="46"/>
      <c r="D425" s="47"/>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28"/>
      <c r="C426" s="46"/>
      <c r="D426" s="47"/>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28"/>
      <c r="C427" s="46"/>
      <c r="D427" s="47"/>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28"/>
      <c r="C428" s="46"/>
      <c r="D428" s="47"/>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28"/>
      <c r="C429" s="46"/>
      <c r="D429" s="47"/>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28"/>
      <c r="C430" s="46"/>
      <c r="D430" s="47"/>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28"/>
      <c r="C431" s="46"/>
      <c r="D431" s="47"/>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28"/>
      <c r="C432" s="46"/>
      <c r="D432" s="47"/>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28"/>
      <c r="C433" s="46"/>
      <c r="D433" s="47"/>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28"/>
      <c r="C434" s="46"/>
      <c r="D434" s="47"/>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28"/>
      <c r="C435" s="46"/>
      <c r="D435" s="47"/>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28"/>
      <c r="C436" s="46"/>
      <c r="D436" s="47"/>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28"/>
      <c r="C437" s="46"/>
      <c r="D437" s="47"/>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28"/>
      <c r="C438" s="46"/>
      <c r="D438" s="47"/>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28"/>
      <c r="C439" s="46"/>
      <c r="D439" s="47"/>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28"/>
      <c r="C440" s="46"/>
      <c r="D440" s="47"/>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28"/>
      <c r="C441" s="46"/>
      <c r="D441" s="47"/>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28"/>
      <c r="C442" s="46"/>
      <c r="D442" s="47"/>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28"/>
      <c r="C443" s="46"/>
      <c r="D443" s="47"/>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28"/>
      <c r="C444" s="46"/>
      <c r="D444" s="47"/>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28"/>
      <c r="C445" s="46"/>
      <c r="D445" s="47"/>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28"/>
      <c r="C446" s="46"/>
      <c r="D446" s="47"/>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28"/>
      <c r="C447" s="46"/>
      <c r="D447" s="47"/>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28"/>
      <c r="C448" s="46"/>
      <c r="D448" s="47"/>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28"/>
      <c r="C449" s="46"/>
      <c r="D449" s="47"/>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28"/>
      <c r="C450" s="46"/>
      <c r="D450" s="47"/>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28"/>
      <c r="C451" s="46"/>
      <c r="D451" s="47"/>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28"/>
      <c r="C452" s="46"/>
      <c r="D452" s="47"/>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28"/>
      <c r="C453" s="46"/>
      <c r="D453" s="47"/>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28"/>
      <c r="C454" s="46"/>
      <c r="D454" s="47"/>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28"/>
      <c r="C455" s="46"/>
      <c r="D455" s="47"/>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28"/>
      <c r="C456" s="46"/>
      <c r="D456" s="47"/>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28"/>
      <c r="C457" s="46"/>
      <c r="D457" s="47"/>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28"/>
      <c r="C458" s="46"/>
      <c r="D458" s="47"/>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28"/>
      <c r="C459" s="46"/>
      <c r="D459" s="47"/>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28"/>
      <c r="C460" s="46"/>
      <c r="D460" s="47"/>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28"/>
      <c r="C461" s="46"/>
      <c r="D461" s="47"/>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28"/>
      <c r="C462" s="46"/>
      <c r="D462" s="47"/>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28"/>
      <c r="C463" s="46"/>
      <c r="D463" s="47"/>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28"/>
      <c r="C464" s="46"/>
      <c r="D464" s="47"/>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28"/>
      <c r="C465" s="46"/>
      <c r="D465" s="47"/>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28"/>
      <c r="C466" s="46"/>
      <c r="D466" s="47"/>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28"/>
      <c r="C467" s="46"/>
      <c r="D467" s="47"/>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28"/>
      <c r="C468" s="46"/>
      <c r="D468" s="47"/>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28"/>
      <c r="C469" s="46"/>
      <c r="D469" s="47"/>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28"/>
      <c r="C470" s="46"/>
      <c r="D470" s="47"/>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28"/>
      <c r="C471" s="46"/>
      <c r="D471" s="47"/>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28"/>
      <c r="C472" s="46"/>
      <c r="D472" s="47"/>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28"/>
      <c r="C473" s="46"/>
      <c r="D473" s="47"/>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28"/>
      <c r="C474" s="46"/>
      <c r="D474" s="47"/>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28"/>
      <c r="C475" s="46"/>
      <c r="D475" s="47"/>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28"/>
      <c r="C476" s="46"/>
      <c r="D476" s="47"/>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28"/>
      <c r="C477" s="46"/>
      <c r="D477" s="47"/>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28"/>
      <c r="C478" s="46"/>
      <c r="D478" s="47"/>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28"/>
      <c r="C479" s="46"/>
      <c r="D479" s="47"/>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28"/>
      <c r="C480" s="46"/>
      <c r="D480" s="47"/>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28"/>
      <c r="C481" s="46"/>
      <c r="D481" s="47"/>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28"/>
      <c r="C482" s="46"/>
      <c r="D482" s="47"/>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28"/>
      <c r="C483" s="46"/>
      <c r="D483" s="47"/>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28"/>
      <c r="C484" s="46"/>
      <c r="D484" s="47"/>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28"/>
      <c r="C485" s="46"/>
      <c r="D485" s="47"/>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28"/>
      <c r="C486" s="46"/>
      <c r="D486" s="47"/>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28"/>
      <c r="C487" s="46"/>
      <c r="D487" s="47"/>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28"/>
      <c r="C488" s="46"/>
      <c r="D488" s="47"/>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28"/>
      <c r="C489" s="46"/>
      <c r="D489" s="47"/>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28"/>
      <c r="C490" s="46"/>
      <c r="D490" s="47"/>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28"/>
      <c r="C491" s="46"/>
      <c r="D491" s="47"/>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28"/>
      <c r="C492" s="46"/>
      <c r="D492" s="47"/>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28"/>
      <c r="C493" s="46"/>
      <c r="D493" s="47"/>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28"/>
      <c r="C494" s="46"/>
      <c r="D494" s="47"/>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28"/>
      <c r="C495" s="46"/>
      <c r="D495" s="47"/>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28"/>
      <c r="C496" s="46"/>
      <c r="D496" s="47"/>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28"/>
      <c r="C497" s="46"/>
      <c r="D497" s="47"/>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28"/>
      <c r="C498" s="46"/>
      <c r="D498" s="47"/>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28"/>
      <c r="C499" s="46"/>
      <c r="D499" s="47"/>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28"/>
      <c r="C500" s="46"/>
      <c r="D500" s="47"/>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28"/>
      <c r="C501" s="46"/>
      <c r="D501" s="47"/>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28"/>
      <c r="C502" s="46"/>
      <c r="D502" s="47"/>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28"/>
      <c r="C503" s="46"/>
      <c r="D503" s="47"/>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28"/>
      <c r="C504" s="46"/>
      <c r="D504" s="47"/>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28"/>
      <c r="C505" s="46"/>
      <c r="D505" s="47"/>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28"/>
      <c r="C506" s="46"/>
      <c r="D506" s="47"/>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28"/>
      <c r="C507" s="46"/>
      <c r="D507" s="47"/>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28"/>
      <c r="C508" s="46"/>
      <c r="D508" s="47"/>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28"/>
      <c r="C509" s="46"/>
      <c r="D509" s="47"/>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28"/>
      <c r="C510" s="46"/>
      <c r="D510" s="47"/>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28"/>
      <c r="C511" s="46"/>
      <c r="D511" s="47"/>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28"/>
      <c r="C512" s="46"/>
      <c r="D512" s="47"/>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28"/>
      <c r="C513" s="46"/>
      <c r="D513" s="47"/>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28"/>
      <c r="C514" s="46"/>
      <c r="D514" s="47"/>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28"/>
      <c r="C515" s="46"/>
      <c r="D515" s="47"/>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28"/>
      <c r="C516" s="46"/>
      <c r="D516" s="47"/>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28"/>
      <c r="C517" s="46"/>
      <c r="D517" s="47"/>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28"/>
      <c r="C518" s="46"/>
      <c r="D518" s="47"/>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28"/>
      <c r="C519" s="46"/>
      <c r="D519" s="47"/>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28"/>
      <c r="C520" s="46"/>
      <c r="D520" s="47"/>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28"/>
      <c r="C521" s="46"/>
      <c r="D521" s="47"/>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28"/>
      <c r="C522" s="46"/>
      <c r="D522" s="47"/>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28"/>
      <c r="C523" s="46"/>
      <c r="D523" s="47"/>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28"/>
      <c r="C524" s="46"/>
      <c r="D524" s="47"/>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28"/>
      <c r="C525" s="46"/>
      <c r="D525" s="47"/>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28"/>
      <c r="C526" s="46"/>
      <c r="D526" s="47"/>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28"/>
      <c r="C527" s="46"/>
      <c r="D527" s="47"/>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28"/>
      <c r="C528" s="46"/>
      <c r="D528" s="47"/>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28"/>
      <c r="C529" s="46"/>
      <c r="D529" s="47"/>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28"/>
      <c r="C530" s="46"/>
      <c r="D530" s="47"/>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28"/>
      <c r="C531" s="46"/>
      <c r="D531" s="47"/>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28"/>
      <c r="C532" s="46"/>
      <c r="D532" s="47"/>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28"/>
      <c r="C533" s="46"/>
      <c r="D533" s="47"/>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28"/>
      <c r="C534" s="46"/>
      <c r="D534" s="47"/>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28"/>
      <c r="C535" s="46"/>
      <c r="D535" s="47"/>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28"/>
      <c r="C536" s="46"/>
      <c r="D536" s="47"/>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28"/>
      <c r="C537" s="46"/>
      <c r="D537" s="47"/>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28"/>
      <c r="C538" s="46"/>
      <c r="D538" s="47"/>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28"/>
      <c r="C539" s="46"/>
      <c r="D539" s="47"/>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28"/>
      <c r="C540" s="46"/>
      <c r="D540" s="47"/>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28"/>
      <c r="C541" s="46"/>
      <c r="D541" s="47"/>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28"/>
      <c r="C542" s="46"/>
      <c r="D542" s="47"/>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28"/>
      <c r="C543" s="46"/>
      <c r="D543" s="47"/>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28"/>
      <c r="C544" s="46"/>
      <c r="D544" s="47"/>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28"/>
      <c r="C545" s="46"/>
      <c r="D545" s="47"/>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28"/>
      <c r="C546" s="46"/>
      <c r="D546" s="47"/>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28"/>
      <c r="C547" s="46"/>
      <c r="D547" s="47"/>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28"/>
      <c r="C548" s="46"/>
      <c r="D548" s="47"/>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28"/>
      <c r="C549" s="46"/>
      <c r="D549" s="47"/>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28"/>
      <c r="C550" s="46"/>
      <c r="D550" s="47"/>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28"/>
      <c r="C551" s="46"/>
      <c r="D551" s="47"/>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28"/>
      <c r="C552" s="46"/>
      <c r="D552" s="47"/>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28"/>
      <c r="C553" s="46"/>
      <c r="D553" s="47"/>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28"/>
      <c r="C554" s="46"/>
      <c r="D554" s="47"/>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28"/>
      <c r="C555" s="46"/>
      <c r="D555" s="47"/>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28"/>
      <c r="C556" s="46"/>
      <c r="D556" s="47"/>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28"/>
      <c r="C557" s="46"/>
      <c r="D557" s="47"/>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28"/>
      <c r="C558" s="46"/>
      <c r="D558" s="47"/>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28"/>
      <c r="C559" s="46"/>
      <c r="D559" s="47"/>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28"/>
      <c r="C560" s="46"/>
      <c r="D560" s="47"/>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28"/>
      <c r="C561" s="46"/>
      <c r="D561" s="47"/>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28"/>
      <c r="C562" s="46"/>
      <c r="D562" s="47"/>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28"/>
      <c r="C563" s="46"/>
      <c r="D563" s="47"/>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28"/>
      <c r="C564" s="46"/>
      <c r="D564" s="47"/>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28"/>
      <c r="C565" s="46"/>
      <c r="D565" s="47"/>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28"/>
      <c r="C566" s="46"/>
      <c r="D566" s="47"/>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28"/>
      <c r="C567" s="46"/>
      <c r="D567" s="47"/>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28"/>
      <c r="C568" s="46"/>
      <c r="D568" s="47"/>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28"/>
      <c r="C569" s="46"/>
      <c r="D569" s="47"/>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28"/>
      <c r="C570" s="46"/>
      <c r="D570" s="47"/>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28"/>
      <c r="C571" s="46"/>
      <c r="D571" s="47"/>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28"/>
      <c r="C572" s="46"/>
      <c r="D572" s="47"/>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28"/>
      <c r="C573" s="46"/>
      <c r="D573" s="47"/>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28"/>
      <c r="C574" s="46"/>
      <c r="D574" s="47"/>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28"/>
      <c r="C575" s="46"/>
      <c r="D575" s="47"/>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28"/>
      <c r="C576" s="46"/>
      <c r="D576" s="47"/>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28"/>
      <c r="C577" s="46"/>
      <c r="D577" s="47"/>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28"/>
      <c r="C578" s="46"/>
      <c r="D578" s="47"/>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28"/>
      <c r="C579" s="46"/>
      <c r="D579" s="47"/>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28"/>
      <c r="C580" s="46"/>
      <c r="D580" s="47"/>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28"/>
      <c r="C581" s="46"/>
      <c r="D581" s="47"/>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28"/>
      <c r="C582" s="46"/>
      <c r="D582" s="47"/>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28"/>
      <c r="C583" s="46"/>
      <c r="D583" s="47"/>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28"/>
      <c r="C584" s="46"/>
      <c r="D584" s="47"/>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28"/>
      <c r="C585" s="46"/>
      <c r="D585" s="47"/>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28"/>
      <c r="C586" s="46"/>
      <c r="D586" s="47"/>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28"/>
      <c r="C587" s="46"/>
      <c r="D587" s="47"/>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28"/>
      <c r="C588" s="46"/>
      <c r="D588" s="47"/>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28"/>
      <c r="C589" s="46"/>
      <c r="D589" s="47"/>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28"/>
      <c r="C590" s="46"/>
      <c r="D590" s="47"/>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28"/>
      <c r="C591" s="46"/>
      <c r="D591" s="47"/>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28"/>
      <c r="C592" s="46"/>
      <c r="D592" s="47"/>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28"/>
      <c r="C593" s="46"/>
      <c r="D593" s="47"/>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28"/>
      <c r="C594" s="46"/>
      <c r="D594" s="47"/>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28"/>
      <c r="C595" s="46"/>
      <c r="D595" s="47"/>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28"/>
      <c r="C596" s="46"/>
      <c r="D596" s="47"/>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28"/>
      <c r="C597" s="46"/>
      <c r="D597" s="47"/>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28"/>
      <c r="C598" s="46"/>
      <c r="D598" s="47"/>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28"/>
      <c r="C599" s="46"/>
      <c r="D599" s="47"/>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28"/>
      <c r="C600" s="46"/>
      <c r="D600" s="47"/>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28"/>
      <c r="C601" s="46"/>
      <c r="D601" s="47"/>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28"/>
      <c r="C602" s="46"/>
      <c r="D602" s="47"/>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28"/>
      <c r="C603" s="46"/>
      <c r="D603" s="47"/>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28"/>
      <c r="C604" s="46"/>
      <c r="D604" s="47"/>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28"/>
      <c r="C605" s="46"/>
      <c r="D605" s="47"/>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28"/>
      <c r="C606" s="46"/>
      <c r="D606" s="47"/>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28"/>
      <c r="C607" s="46"/>
      <c r="D607" s="47"/>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28"/>
      <c r="C608" s="46"/>
      <c r="D608" s="47"/>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28"/>
      <c r="C609" s="46"/>
      <c r="D609" s="47"/>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28"/>
      <c r="C610" s="46"/>
      <c r="D610" s="47"/>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28"/>
      <c r="C611" s="46"/>
      <c r="D611" s="47"/>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28"/>
      <c r="C612" s="46"/>
      <c r="D612" s="47"/>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28"/>
      <c r="C613" s="46"/>
      <c r="D613" s="47"/>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28"/>
      <c r="C614" s="46"/>
      <c r="D614" s="47"/>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28"/>
      <c r="C615" s="46"/>
      <c r="D615" s="47"/>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28"/>
      <c r="C616" s="46"/>
      <c r="D616" s="47"/>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28"/>
      <c r="C617" s="46"/>
      <c r="D617" s="47"/>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28"/>
      <c r="C618" s="46"/>
      <c r="D618" s="47"/>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28"/>
      <c r="C619" s="46"/>
      <c r="D619" s="47"/>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28"/>
      <c r="C620" s="46"/>
      <c r="D620" s="47"/>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28"/>
      <c r="C621" s="46"/>
      <c r="D621" s="47"/>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28"/>
      <c r="C622" s="46"/>
      <c r="D622" s="47"/>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28"/>
      <c r="C623" s="46"/>
      <c r="D623" s="47"/>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28"/>
      <c r="C624" s="46"/>
      <c r="D624" s="47"/>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28"/>
      <c r="C625" s="46"/>
      <c r="D625" s="47"/>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28"/>
      <c r="C626" s="46"/>
      <c r="D626" s="47"/>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28"/>
      <c r="C627" s="46"/>
      <c r="D627" s="47"/>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28"/>
      <c r="C628" s="46"/>
      <c r="D628" s="47"/>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28"/>
      <c r="C629" s="46"/>
      <c r="D629" s="47"/>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28"/>
      <c r="C630" s="46"/>
      <c r="D630" s="47"/>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28"/>
      <c r="C631" s="46"/>
      <c r="D631" s="47"/>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28"/>
      <c r="C632" s="46"/>
      <c r="D632" s="47"/>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28"/>
      <c r="C633" s="46"/>
      <c r="D633" s="47"/>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28"/>
      <c r="C634" s="46"/>
      <c r="D634" s="47"/>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28"/>
      <c r="C635" s="46"/>
      <c r="D635" s="47"/>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28"/>
      <c r="C636" s="46"/>
      <c r="D636" s="47"/>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28"/>
      <c r="C637" s="46"/>
      <c r="D637" s="47"/>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28"/>
      <c r="C638" s="46"/>
      <c r="D638" s="47"/>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28"/>
      <c r="C639" s="46"/>
      <c r="D639" s="47"/>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28"/>
      <c r="C640" s="46"/>
      <c r="D640" s="47"/>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28"/>
      <c r="C641" s="46"/>
      <c r="D641" s="47"/>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28"/>
      <c r="C642" s="46"/>
      <c r="D642" s="47"/>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28"/>
      <c r="C643" s="46"/>
      <c r="D643" s="47"/>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28"/>
      <c r="C644" s="46"/>
      <c r="D644" s="47"/>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28"/>
      <c r="C645" s="46"/>
      <c r="D645" s="47"/>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28"/>
      <c r="C646" s="46"/>
      <c r="D646" s="47"/>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28"/>
      <c r="C647" s="46"/>
      <c r="D647" s="47"/>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28"/>
      <c r="C648" s="46"/>
      <c r="D648" s="47"/>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28"/>
      <c r="C649" s="46"/>
      <c r="D649" s="47"/>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28"/>
      <c r="C650" s="46"/>
      <c r="D650" s="47"/>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28"/>
      <c r="C651" s="46"/>
      <c r="D651" s="47"/>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28"/>
      <c r="C652" s="46"/>
      <c r="D652" s="47"/>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28"/>
      <c r="C653" s="46"/>
      <c r="D653" s="47"/>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28"/>
      <c r="C654" s="46"/>
      <c r="D654" s="47"/>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28"/>
      <c r="C655" s="46"/>
      <c r="D655" s="47"/>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28"/>
      <c r="C656" s="46"/>
      <c r="D656" s="47"/>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28"/>
      <c r="C657" s="46"/>
      <c r="D657" s="47"/>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28"/>
      <c r="C658" s="46"/>
      <c r="D658" s="47"/>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28"/>
      <c r="C659" s="46"/>
      <c r="D659" s="47"/>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28"/>
      <c r="C660" s="46"/>
      <c r="D660" s="47"/>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28"/>
      <c r="C661" s="46"/>
      <c r="D661" s="47"/>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28"/>
      <c r="C662" s="46"/>
      <c r="D662" s="47"/>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28"/>
      <c r="C663" s="46"/>
      <c r="D663" s="47"/>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28"/>
      <c r="C664" s="46"/>
      <c r="D664" s="47"/>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28"/>
      <c r="C665" s="46"/>
      <c r="D665" s="47"/>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28"/>
      <c r="C666" s="46"/>
      <c r="D666" s="47"/>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28"/>
      <c r="C667" s="46"/>
      <c r="D667" s="47"/>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28"/>
      <c r="C668" s="46"/>
      <c r="D668" s="47"/>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28"/>
      <c r="C669" s="46"/>
      <c r="D669" s="47"/>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28"/>
      <c r="C670" s="46"/>
      <c r="D670" s="47"/>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28"/>
      <c r="C671" s="46"/>
      <c r="D671" s="47"/>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28"/>
      <c r="C672" s="46"/>
      <c r="D672" s="47"/>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28"/>
      <c r="C673" s="46"/>
      <c r="D673" s="47"/>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28"/>
      <c r="C674" s="46"/>
      <c r="D674" s="47"/>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28"/>
      <c r="C675" s="46"/>
      <c r="D675" s="47"/>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28"/>
      <c r="C676" s="46"/>
      <c r="D676" s="47"/>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28"/>
      <c r="C677" s="46"/>
      <c r="D677" s="47"/>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28"/>
      <c r="C678" s="46"/>
      <c r="D678" s="47"/>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28"/>
      <c r="C679" s="46"/>
      <c r="D679" s="47"/>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28"/>
      <c r="C680" s="46"/>
      <c r="D680" s="47"/>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28"/>
      <c r="C681" s="46"/>
      <c r="D681" s="47"/>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28"/>
      <c r="C682" s="46"/>
      <c r="D682" s="47"/>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28"/>
      <c r="C683" s="46"/>
      <c r="D683" s="47"/>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28"/>
      <c r="C684" s="46"/>
      <c r="D684" s="47"/>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28"/>
      <c r="C685" s="46"/>
      <c r="D685" s="47"/>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28"/>
      <c r="C686" s="46"/>
      <c r="D686" s="47"/>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28"/>
      <c r="C687" s="46"/>
      <c r="D687" s="47"/>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28"/>
      <c r="C688" s="46"/>
      <c r="D688" s="47"/>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28"/>
      <c r="C689" s="46"/>
      <c r="D689" s="47"/>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28"/>
      <c r="C690" s="46"/>
      <c r="D690" s="47"/>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28"/>
      <c r="C691" s="46"/>
      <c r="D691" s="47"/>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28"/>
      <c r="C692" s="46"/>
      <c r="D692" s="47"/>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28"/>
      <c r="C693" s="46"/>
      <c r="D693" s="47"/>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28"/>
      <c r="C694" s="46"/>
      <c r="D694" s="47"/>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28"/>
      <c r="C695" s="46"/>
      <c r="D695" s="47"/>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28"/>
      <c r="C696" s="46"/>
      <c r="D696" s="47"/>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28"/>
      <c r="C697" s="46"/>
      <c r="D697" s="47"/>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28"/>
      <c r="C698" s="46"/>
      <c r="D698" s="47"/>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28"/>
      <c r="C699" s="46"/>
      <c r="D699" s="47"/>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28"/>
      <c r="C700" s="46"/>
      <c r="D700" s="47"/>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28"/>
      <c r="C701" s="46"/>
      <c r="D701" s="47"/>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28"/>
      <c r="C702" s="46"/>
      <c r="D702" s="47"/>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28"/>
      <c r="C703" s="46"/>
      <c r="D703" s="47"/>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28"/>
      <c r="C704" s="46"/>
      <c r="D704" s="47"/>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28"/>
      <c r="C705" s="46"/>
      <c r="D705" s="47"/>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28"/>
      <c r="C706" s="46"/>
      <c r="D706" s="47"/>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28"/>
      <c r="C707" s="46"/>
      <c r="D707" s="47"/>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28"/>
      <c r="C708" s="46"/>
      <c r="D708" s="47"/>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28"/>
      <c r="C709" s="46"/>
      <c r="D709" s="47"/>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28"/>
      <c r="C710" s="46"/>
      <c r="D710" s="47"/>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28"/>
      <c r="C711" s="46"/>
      <c r="D711" s="47"/>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28"/>
      <c r="C712" s="46"/>
      <c r="D712" s="47"/>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28"/>
      <c r="C713" s="46"/>
      <c r="D713" s="47"/>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28"/>
      <c r="C714" s="46"/>
      <c r="D714" s="47"/>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28"/>
      <c r="C715" s="46"/>
      <c r="D715" s="47"/>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28"/>
      <c r="C716" s="46"/>
      <c r="D716" s="47"/>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28"/>
      <c r="C717" s="46"/>
      <c r="D717" s="47"/>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28"/>
      <c r="C718" s="46"/>
      <c r="D718" s="47"/>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28"/>
      <c r="C719" s="46"/>
      <c r="D719" s="47"/>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28"/>
      <c r="C720" s="46"/>
      <c r="D720" s="47"/>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28"/>
      <c r="C721" s="46"/>
      <c r="D721" s="47"/>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28"/>
      <c r="C722" s="46"/>
      <c r="D722" s="47"/>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28"/>
      <c r="C723" s="46"/>
      <c r="D723" s="47"/>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28"/>
      <c r="C724" s="46"/>
      <c r="D724" s="47"/>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28"/>
      <c r="C725" s="46"/>
      <c r="D725" s="47"/>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28"/>
      <c r="C726" s="46"/>
      <c r="D726" s="47"/>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28"/>
      <c r="C727" s="46"/>
      <c r="D727" s="47"/>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28"/>
      <c r="C728" s="46"/>
      <c r="D728" s="47"/>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28"/>
      <c r="C729" s="46"/>
      <c r="D729" s="47"/>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28"/>
      <c r="C730" s="46"/>
      <c r="D730" s="47"/>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28"/>
      <c r="C731" s="46"/>
      <c r="D731" s="47"/>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28"/>
      <c r="C732" s="46"/>
      <c r="D732" s="47"/>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28"/>
      <c r="C733" s="46"/>
      <c r="D733" s="47"/>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28"/>
      <c r="C734" s="46"/>
      <c r="D734" s="47"/>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28"/>
      <c r="C735" s="46"/>
      <c r="D735" s="47"/>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28"/>
      <c r="C736" s="46"/>
      <c r="D736" s="47"/>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28"/>
      <c r="C737" s="46"/>
      <c r="D737" s="47"/>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28"/>
      <c r="C738" s="46"/>
      <c r="D738" s="47"/>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28"/>
      <c r="C739" s="46"/>
      <c r="D739" s="47"/>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28"/>
      <c r="C740" s="46"/>
      <c r="D740" s="47"/>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28"/>
      <c r="C741" s="46"/>
      <c r="D741" s="47"/>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28"/>
      <c r="C742" s="46"/>
      <c r="D742" s="47"/>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28"/>
      <c r="C743" s="46"/>
      <c r="D743" s="47"/>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28"/>
      <c r="C744" s="46"/>
      <c r="D744" s="47"/>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28"/>
      <c r="C745" s="46"/>
      <c r="D745" s="47"/>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28"/>
      <c r="C746" s="46"/>
      <c r="D746" s="47"/>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28"/>
      <c r="C747" s="46"/>
      <c r="D747" s="47"/>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28"/>
      <c r="C748" s="46"/>
      <c r="D748" s="47"/>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28"/>
      <c r="C749" s="46"/>
      <c r="D749" s="47"/>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28"/>
      <c r="C750" s="46"/>
      <c r="D750" s="47"/>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28"/>
      <c r="C751" s="46"/>
      <c r="D751" s="47"/>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28"/>
      <c r="C752" s="46"/>
      <c r="D752" s="47"/>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28"/>
      <c r="C753" s="46"/>
      <c r="D753" s="47"/>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28"/>
      <c r="C754" s="46"/>
      <c r="D754" s="47"/>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28"/>
      <c r="C755" s="46"/>
      <c r="D755" s="47"/>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28"/>
      <c r="C756" s="46"/>
      <c r="D756" s="47"/>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28"/>
      <c r="C757" s="46"/>
      <c r="D757" s="47"/>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28"/>
      <c r="C758" s="46"/>
      <c r="D758" s="47"/>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28"/>
      <c r="C759" s="46"/>
      <c r="D759" s="47"/>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28"/>
      <c r="C760" s="46"/>
      <c r="D760" s="47"/>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28"/>
      <c r="C761" s="46"/>
      <c r="D761" s="47"/>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28"/>
      <c r="C762" s="46"/>
      <c r="D762" s="47"/>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28"/>
      <c r="C763" s="46"/>
      <c r="D763" s="47"/>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28"/>
      <c r="C764" s="46"/>
      <c r="D764" s="47"/>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28"/>
      <c r="C765" s="46"/>
      <c r="D765" s="47"/>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28"/>
      <c r="C766" s="46"/>
      <c r="D766" s="47"/>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28"/>
      <c r="C767" s="46"/>
      <c r="D767" s="47"/>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28"/>
      <c r="C768" s="46"/>
      <c r="D768" s="47"/>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28"/>
      <c r="C769" s="46"/>
      <c r="D769" s="47"/>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28"/>
      <c r="C770" s="46"/>
      <c r="D770" s="47"/>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28"/>
      <c r="C771" s="46"/>
      <c r="D771" s="47"/>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28"/>
      <c r="C772" s="46"/>
      <c r="D772" s="47"/>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28"/>
      <c r="C773" s="46"/>
      <c r="D773" s="47"/>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28"/>
      <c r="C774" s="46"/>
      <c r="D774" s="47"/>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28"/>
      <c r="C775" s="46"/>
      <c r="D775" s="47"/>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28"/>
      <c r="C776" s="46"/>
      <c r="D776" s="47"/>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28"/>
      <c r="C777" s="46"/>
      <c r="D777" s="47"/>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28"/>
      <c r="C778" s="46"/>
      <c r="D778" s="47"/>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28"/>
      <c r="C779" s="46"/>
      <c r="D779" s="47"/>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28"/>
      <c r="C780" s="46"/>
      <c r="D780" s="47"/>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28"/>
      <c r="C781" s="46"/>
      <c r="D781" s="47"/>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28"/>
      <c r="C782" s="46"/>
      <c r="D782" s="47"/>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28"/>
      <c r="C783" s="46"/>
      <c r="D783" s="47"/>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28"/>
      <c r="C784" s="46"/>
      <c r="D784" s="47"/>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28"/>
      <c r="C785" s="46"/>
      <c r="D785" s="47"/>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28"/>
      <c r="C786" s="46"/>
      <c r="D786" s="47"/>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28"/>
      <c r="C787" s="46"/>
      <c r="D787" s="47"/>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28"/>
      <c r="C788" s="46"/>
      <c r="D788" s="47"/>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28"/>
      <c r="C789" s="46"/>
      <c r="D789" s="47"/>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28"/>
      <c r="C790" s="46"/>
      <c r="D790" s="47"/>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28"/>
      <c r="C791" s="46"/>
      <c r="D791" s="47"/>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28"/>
      <c r="C792" s="46"/>
      <c r="D792" s="47"/>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28"/>
      <c r="C793" s="46"/>
      <c r="D793" s="47"/>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28"/>
      <c r="C794" s="46"/>
      <c r="D794" s="47"/>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28"/>
      <c r="C795" s="46"/>
      <c r="D795" s="47"/>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28"/>
      <c r="C796" s="46"/>
      <c r="D796" s="47"/>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28"/>
      <c r="C797" s="46"/>
      <c r="D797" s="47"/>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28"/>
      <c r="C798" s="46"/>
      <c r="D798" s="47"/>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28"/>
      <c r="C799" s="46"/>
      <c r="D799" s="47"/>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28"/>
      <c r="C800" s="46"/>
      <c r="D800" s="47"/>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28"/>
      <c r="C801" s="46"/>
      <c r="D801" s="47"/>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28"/>
      <c r="C802" s="46"/>
      <c r="D802" s="47"/>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28"/>
      <c r="C803" s="46"/>
      <c r="D803" s="47"/>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28"/>
      <c r="C804" s="46"/>
      <c r="D804" s="47"/>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28"/>
      <c r="C805" s="46"/>
      <c r="D805" s="47"/>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28"/>
      <c r="C806" s="46"/>
      <c r="D806" s="47"/>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28"/>
      <c r="C807" s="46"/>
      <c r="D807" s="47"/>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28"/>
      <c r="C808" s="46"/>
      <c r="D808" s="47"/>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28"/>
      <c r="C809" s="46"/>
      <c r="D809" s="47"/>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28"/>
      <c r="C810" s="46"/>
      <c r="D810" s="47"/>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28"/>
      <c r="C811" s="46"/>
      <c r="D811" s="47"/>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28"/>
      <c r="C812" s="46"/>
      <c r="D812" s="47"/>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28"/>
      <c r="C813" s="46"/>
      <c r="D813" s="47"/>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28"/>
      <c r="C814" s="46"/>
      <c r="D814" s="47"/>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28"/>
      <c r="C815" s="46"/>
      <c r="D815" s="47"/>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28"/>
      <c r="C816" s="46"/>
      <c r="D816" s="47"/>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28"/>
      <c r="C817" s="46"/>
      <c r="D817" s="47"/>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28"/>
      <c r="C818" s="46"/>
      <c r="D818" s="47"/>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28"/>
      <c r="C819" s="46"/>
      <c r="D819" s="47"/>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28"/>
      <c r="C820" s="46"/>
      <c r="D820" s="47"/>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28"/>
      <c r="C821" s="46"/>
      <c r="D821" s="47"/>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28"/>
      <c r="C822" s="46"/>
      <c r="D822" s="47"/>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28"/>
      <c r="C823" s="46"/>
      <c r="D823" s="47"/>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28"/>
      <c r="C824" s="46"/>
      <c r="D824" s="47"/>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28"/>
      <c r="C825" s="46"/>
      <c r="D825" s="47"/>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28"/>
      <c r="C826" s="46"/>
      <c r="D826" s="47"/>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28"/>
      <c r="C827" s="46"/>
      <c r="D827" s="47"/>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28"/>
      <c r="C828" s="46"/>
      <c r="D828" s="47"/>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28"/>
      <c r="C829" s="46"/>
      <c r="D829" s="47"/>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28"/>
      <c r="C830" s="46"/>
      <c r="D830" s="47"/>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28"/>
      <c r="C831" s="46"/>
      <c r="D831" s="47"/>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28"/>
      <c r="C832" s="46"/>
      <c r="D832" s="47"/>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28"/>
      <c r="C833" s="46"/>
      <c r="D833" s="47"/>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28"/>
      <c r="C834" s="46"/>
      <c r="D834" s="47"/>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28"/>
      <c r="C835" s="46"/>
      <c r="D835" s="47"/>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28"/>
      <c r="C836" s="46"/>
      <c r="D836" s="47"/>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28"/>
      <c r="C837" s="46"/>
      <c r="D837" s="47"/>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28"/>
      <c r="C838" s="46"/>
      <c r="D838" s="47"/>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28"/>
      <c r="C839" s="46"/>
      <c r="D839" s="47"/>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28"/>
      <c r="C840" s="46"/>
      <c r="D840" s="47"/>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28"/>
      <c r="C841" s="46"/>
      <c r="D841" s="47"/>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28"/>
      <c r="C842" s="46"/>
      <c r="D842" s="47"/>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28"/>
      <c r="C843" s="46"/>
      <c r="D843" s="47"/>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28"/>
      <c r="C844" s="46"/>
      <c r="D844" s="47"/>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28"/>
      <c r="C845" s="46"/>
      <c r="D845" s="47"/>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28"/>
      <c r="C846" s="46"/>
      <c r="D846" s="47"/>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28"/>
      <c r="C847" s="46"/>
      <c r="D847" s="47"/>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28"/>
      <c r="C848" s="46"/>
      <c r="D848" s="47"/>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28"/>
      <c r="C849" s="46"/>
      <c r="D849" s="47"/>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28"/>
      <c r="C850" s="46"/>
      <c r="D850" s="47"/>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28"/>
      <c r="C851" s="46"/>
      <c r="D851" s="47"/>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28"/>
      <c r="C852" s="46"/>
      <c r="D852" s="47"/>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28"/>
      <c r="C853" s="46"/>
      <c r="D853" s="47"/>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28"/>
      <c r="C854" s="46"/>
      <c r="D854" s="47"/>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28"/>
      <c r="C855" s="46"/>
      <c r="D855" s="47"/>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28"/>
      <c r="C856" s="46"/>
      <c r="D856" s="47"/>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28"/>
      <c r="C857" s="46"/>
      <c r="D857" s="47"/>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28"/>
      <c r="C858" s="46"/>
      <c r="D858" s="47"/>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28"/>
      <c r="C859" s="46"/>
      <c r="D859" s="47"/>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28"/>
      <c r="C860" s="46"/>
      <c r="D860" s="47"/>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28"/>
      <c r="C861" s="46"/>
      <c r="D861" s="47"/>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28"/>
      <c r="C862" s="46"/>
      <c r="D862" s="47"/>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28"/>
      <c r="C863" s="46"/>
      <c r="D863" s="47"/>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28"/>
      <c r="C864" s="46"/>
      <c r="D864" s="47"/>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28"/>
      <c r="C865" s="46"/>
      <c r="D865" s="47"/>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28"/>
      <c r="C866" s="46"/>
      <c r="D866" s="47"/>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28"/>
      <c r="C867" s="46"/>
      <c r="D867" s="47"/>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28"/>
      <c r="C868" s="46"/>
      <c r="D868" s="47"/>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28"/>
      <c r="C869" s="46"/>
      <c r="D869" s="47"/>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28"/>
      <c r="C870" s="46"/>
      <c r="D870" s="47"/>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28"/>
      <c r="C871" s="46"/>
      <c r="D871" s="47"/>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28"/>
      <c r="C872" s="46"/>
      <c r="D872" s="47"/>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28"/>
      <c r="C873" s="46"/>
      <c r="D873" s="47"/>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28"/>
      <c r="C874" s="46"/>
      <c r="D874" s="47"/>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28"/>
      <c r="C875" s="46"/>
      <c r="D875" s="47"/>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28"/>
      <c r="C876" s="46"/>
      <c r="D876" s="47"/>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28"/>
      <c r="C877" s="46"/>
      <c r="D877" s="47"/>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28"/>
      <c r="C878" s="46"/>
      <c r="D878" s="47"/>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28"/>
      <c r="C879" s="46"/>
      <c r="D879" s="47"/>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28"/>
      <c r="C880" s="46"/>
      <c r="D880" s="47"/>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28"/>
      <c r="C881" s="46"/>
      <c r="D881" s="47"/>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28"/>
      <c r="C882" s="46"/>
      <c r="D882" s="47"/>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28"/>
      <c r="C883" s="46"/>
      <c r="D883" s="47"/>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28"/>
      <c r="C884" s="46"/>
      <c r="D884" s="47"/>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28"/>
      <c r="C885" s="46"/>
      <c r="D885" s="47"/>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28"/>
      <c r="C886" s="46"/>
      <c r="D886" s="47"/>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28"/>
      <c r="C887" s="46"/>
      <c r="D887" s="47"/>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28"/>
      <c r="C888" s="46"/>
      <c r="D888" s="47"/>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28"/>
      <c r="C889" s="46"/>
      <c r="D889" s="47"/>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28"/>
      <c r="C890" s="46"/>
      <c r="D890" s="47"/>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28"/>
      <c r="C891" s="46"/>
      <c r="D891" s="47"/>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28"/>
      <c r="C892" s="46"/>
      <c r="D892" s="47"/>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28"/>
      <c r="C893" s="46"/>
      <c r="D893" s="47"/>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28"/>
      <c r="C894" s="46"/>
      <c r="D894" s="47"/>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28"/>
      <c r="C895" s="46"/>
      <c r="D895" s="47"/>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28"/>
      <c r="C896" s="46"/>
      <c r="D896" s="47"/>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28"/>
      <c r="C897" s="46"/>
      <c r="D897" s="47"/>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28"/>
      <c r="C898" s="46"/>
      <c r="D898" s="47"/>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28"/>
      <c r="C899" s="46"/>
      <c r="D899" s="47"/>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28"/>
      <c r="C900" s="46"/>
      <c r="D900" s="47"/>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28"/>
      <c r="C901" s="46"/>
      <c r="D901" s="47"/>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28"/>
      <c r="C902" s="46"/>
      <c r="D902" s="47"/>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28"/>
      <c r="C903" s="46"/>
      <c r="D903" s="47"/>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28"/>
      <c r="C904" s="46"/>
      <c r="D904" s="47"/>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28"/>
      <c r="C905" s="46"/>
      <c r="D905" s="47"/>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28"/>
      <c r="C906" s="46"/>
      <c r="D906" s="47"/>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28"/>
      <c r="C907" s="46"/>
      <c r="D907" s="47"/>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28"/>
      <c r="C908" s="46"/>
      <c r="D908" s="47"/>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28"/>
      <c r="C909" s="46"/>
      <c r="D909" s="47"/>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28"/>
      <c r="C910" s="46"/>
      <c r="D910" s="47"/>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28"/>
      <c r="C911" s="46"/>
      <c r="D911" s="47"/>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28"/>
      <c r="C912" s="46"/>
      <c r="D912" s="47"/>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28"/>
      <c r="C913" s="46"/>
      <c r="D913" s="47"/>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28"/>
      <c r="C914" s="46"/>
      <c r="D914" s="47"/>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28"/>
      <c r="C915" s="46"/>
      <c r="D915" s="47"/>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28"/>
      <c r="C916" s="46"/>
      <c r="D916" s="47"/>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28"/>
      <c r="C917" s="46"/>
      <c r="D917" s="47"/>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28"/>
      <c r="C918" s="46"/>
      <c r="D918" s="47"/>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28"/>
      <c r="C919" s="46"/>
      <c r="D919" s="47"/>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28"/>
      <c r="C920" s="46"/>
      <c r="D920" s="47"/>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28"/>
      <c r="C921" s="46"/>
      <c r="D921" s="47"/>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28"/>
      <c r="C922" s="46"/>
      <c r="D922" s="47"/>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28"/>
      <c r="C923" s="46"/>
      <c r="D923" s="47"/>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28"/>
      <c r="C924" s="46"/>
      <c r="D924" s="47"/>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28"/>
      <c r="C925" s="46"/>
      <c r="D925" s="47"/>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28"/>
      <c r="C926" s="46"/>
      <c r="D926" s="47"/>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28"/>
      <c r="C927" s="46"/>
      <c r="D927" s="47"/>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28"/>
      <c r="C928" s="46"/>
      <c r="D928" s="47"/>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28"/>
      <c r="C929" s="46"/>
      <c r="D929" s="47"/>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28"/>
      <c r="C930" s="46"/>
      <c r="D930" s="47"/>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28"/>
      <c r="C931" s="46"/>
      <c r="D931" s="47"/>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28"/>
      <c r="C932" s="46"/>
      <c r="D932" s="47"/>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28"/>
      <c r="C933" s="46"/>
      <c r="D933" s="47"/>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28"/>
      <c r="C934" s="46"/>
      <c r="D934" s="47"/>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28"/>
      <c r="C935" s="46"/>
      <c r="D935" s="47"/>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28"/>
      <c r="C936" s="46"/>
      <c r="D936" s="47"/>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28"/>
      <c r="C937" s="46"/>
      <c r="D937" s="47"/>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28"/>
      <c r="C938" s="46"/>
      <c r="D938" s="47"/>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28"/>
      <c r="C939" s="46"/>
      <c r="D939" s="47"/>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28"/>
      <c r="C940" s="46"/>
      <c r="D940" s="47"/>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28"/>
      <c r="C941" s="46"/>
      <c r="D941" s="47"/>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28"/>
      <c r="C942" s="46"/>
      <c r="D942" s="47"/>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28"/>
      <c r="C943" s="46"/>
      <c r="D943" s="47"/>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28"/>
      <c r="C944" s="46"/>
      <c r="D944" s="47"/>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28"/>
      <c r="C945" s="46"/>
      <c r="D945" s="47"/>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28"/>
      <c r="C946" s="46"/>
      <c r="D946" s="47"/>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28"/>
      <c r="C947" s="46"/>
      <c r="D947" s="47"/>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28"/>
      <c r="C948" s="46"/>
      <c r="D948" s="47"/>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28"/>
      <c r="C949" s="46"/>
      <c r="D949" s="47"/>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28"/>
      <c r="C950" s="46"/>
      <c r="D950" s="47"/>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28"/>
      <c r="C951" s="46"/>
      <c r="D951" s="47"/>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28"/>
      <c r="C952" s="46"/>
      <c r="D952" s="47"/>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28"/>
      <c r="C953" s="46"/>
      <c r="D953" s="47"/>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28"/>
      <c r="C954" s="46"/>
      <c r="D954" s="47"/>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28"/>
      <c r="C955" s="46"/>
      <c r="D955" s="47"/>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28"/>
      <c r="C956" s="46"/>
      <c r="D956" s="47"/>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28"/>
      <c r="C957" s="46"/>
      <c r="D957" s="47"/>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28"/>
      <c r="C958" s="46"/>
      <c r="D958" s="47"/>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28"/>
      <c r="C959" s="46"/>
      <c r="D959" s="47"/>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28"/>
      <c r="C960" s="46"/>
      <c r="D960" s="47"/>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28"/>
      <c r="C961" s="46"/>
      <c r="D961" s="47"/>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28"/>
      <c r="C962" s="46"/>
      <c r="D962" s="47"/>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28"/>
      <c r="C963" s="46"/>
      <c r="D963" s="47"/>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28"/>
      <c r="C964" s="46"/>
      <c r="D964" s="47"/>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28"/>
      <c r="C965" s="46"/>
      <c r="D965" s="47"/>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28"/>
      <c r="C966" s="46"/>
      <c r="D966" s="47"/>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28"/>
      <c r="C967" s="46"/>
      <c r="D967" s="47"/>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28"/>
      <c r="C968" s="46"/>
      <c r="D968" s="47"/>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28"/>
      <c r="C969" s="46"/>
      <c r="D969" s="47"/>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28"/>
      <c r="C970" s="46"/>
      <c r="D970" s="47"/>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28"/>
      <c r="C971" s="46"/>
      <c r="D971" s="47"/>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28"/>
      <c r="C972" s="46"/>
      <c r="D972" s="47"/>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28"/>
      <c r="C973" s="46"/>
      <c r="D973" s="47"/>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28"/>
      <c r="C974" s="46"/>
      <c r="D974" s="47"/>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28"/>
      <c r="C975" s="46"/>
      <c r="D975" s="47"/>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28"/>
      <c r="C976" s="46"/>
      <c r="D976" s="47"/>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28"/>
      <c r="C977" s="46"/>
      <c r="D977" s="47"/>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28"/>
      <c r="C978" s="46"/>
      <c r="D978" s="47"/>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28"/>
      <c r="C979" s="46"/>
      <c r="D979" s="47"/>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28"/>
      <c r="C980" s="46"/>
      <c r="D980" s="47"/>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28"/>
      <c r="C981" s="46"/>
      <c r="D981" s="47"/>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28"/>
      <c r="C982" s="46"/>
      <c r="D982" s="47"/>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28"/>
      <c r="C983" s="46"/>
      <c r="D983" s="47"/>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28"/>
      <c r="C984" s="46"/>
      <c r="D984" s="47"/>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28"/>
      <c r="C985" s="46"/>
      <c r="D985" s="47"/>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28"/>
      <c r="C986" s="46"/>
      <c r="D986" s="47"/>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28"/>
      <c r="C987" s="46"/>
      <c r="D987" s="47"/>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28"/>
      <c r="C988" s="46"/>
      <c r="D988" s="47"/>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28"/>
      <c r="C989" s="46"/>
      <c r="D989" s="47"/>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28"/>
      <c r="C990" s="46"/>
      <c r="D990" s="47"/>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28"/>
      <c r="C991" s="46"/>
      <c r="D991" s="47"/>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28"/>
      <c r="C992" s="46"/>
      <c r="D992" s="47"/>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28"/>
      <c r="C993" s="46"/>
      <c r="D993" s="47"/>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28"/>
      <c r="C994" s="46"/>
      <c r="D994" s="47"/>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28"/>
      <c r="C995" s="46"/>
      <c r="D995" s="47"/>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28"/>
      <c r="C996" s="46"/>
      <c r="D996" s="47"/>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28"/>
      <c r="C997" s="46"/>
      <c r="D997" s="47"/>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28"/>
      <c r="C998" s="46"/>
      <c r="D998" s="47"/>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28"/>
      <c r="C999" s="46"/>
      <c r="D999" s="47"/>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28"/>
      <c r="C1000" s="46"/>
      <c r="D1000" s="47"/>
      <c r="E1000" s="1"/>
      <c r="F1000" s="1"/>
      <c r="G1000" s="1"/>
      <c r="H1000" s="1"/>
      <c r="I1000" s="1"/>
      <c r="J1000" s="1"/>
      <c r="K1000" s="1"/>
      <c r="L1000" s="1"/>
      <c r="M1000" s="1"/>
      <c r="N1000" s="1"/>
      <c r="O1000" s="1"/>
      <c r="P1000" s="1"/>
      <c r="Q1000" s="1"/>
      <c r="R1000" s="1"/>
      <c r="S1000" s="1"/>
      <c r="T1000" s="1"/>
      <c r="U1000" s="1"/>
      <c r="V1000" s="1"/>
      <c r="W1000" s="1"/>
      <c r="X1000" s="1"/>
      <c r="Y1000" s="1"/>
      <c r="Z1000" s="1"/>
    </row>
  </sheetData>
  <autoFilter ref="$A$5:$D$163">
    <filterColumn colId="3">
      <customFilters>
        <customFilter operator="notEqual" val=" "/>
      </customFilters>
    </filterColumn>
  </autoFilter>
  <mergeCells count="18">
    <mergeCell ref="C1:D1"/>
    <mergeCell ref="A2:D2"/>
    <mergeCell ref="A3:D3"/>
    <mergeCell ref="A7:C7"/>
    <mergeCell ref="A8:C8"/>
    <mergeCell ref="A14:C14"/>
    <mergeCell ref="A19:C19"/>
    <mergeCell ref="A154:C154"/>
    <mergeCell ref="A157:C157"/>
    <mergeCell ref="A160:C160"/>
    <mergeCell ref="A162:C162"/>
    <mergeCell ref="A27:C27"/>
    <mergeCell ref="A32:C32"/>
    <mergeCell ref="A39:C39"/>
    <mergeCell ref="A45:C45"/>
    <mergeCell ref="A47:C47"/>
    <mergeCell ref="A137:C137"/>
    <mergeCell ref="A152:C152"/>
  </mergeCells>
  <printOptions/>
  <pageMargins bottom="0.3937007874015748" footer="0.0" header="0.0" left="0.5905511811023623" right="0.2755905511811024" top="0.5905511811023623"/>
  <pageSetup fitToHeight="0"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7.0"/>
    <col customWidth="1" min="2" max="2" width="33.13"/>
    <col customWidth="1" min="3" max="5" width="13.75"/>
    <col customWidth="1" min="6" max="26" width="7.63"/>
  </cols>
  <sheetData>
    <row r="1" ht="84.75" customHeight="1">
      <c r="A1" s="1"/>
      <c r="B1" s="28"/>
      <c r="C1" s="48" t="s">
        <v>0</v>
      </c>
      <c r="F1" s="1"/>
      <c r="G1" s="1"/>
      <c r="H1" s="1"/>
      <c r="I1" s="1"/>
      <c r="J1" s="1"/>
      <c r="K1" s="1"/>
      <c r="L1" s="1"/>
      <c r="M1" s="1"/>
      <c r="N1" s="1"/>
      <c r="O1" s="1"/>
      <c r="P1" s="1"/>
      <c r="Q1" s="1"/>
      <c r="R1" s="1"/>
      <c r="S1" s="1"/>
      <c r="T1" s="1"/>
      <c r="U1" s="1"/>
      <c r="V1" s="1"/>
      <c r="W1" s="1"/>
      <c r="X1" s="1"/>
      <c r="Y1" s="1"/>
      <c r="Z1" s="1"/>
    </row>
    <row r="2" ht="39.75" customHeight="1">
      <c r="A2" s="30" t="s">
        <v>367</v>
      </c>
      <c r="F2" s="1"/>
      <c r="G2" s="1"/>
      <c r="H2" s="1"/>
      <c r="I2" s="1"/>
      <c r="J2" s="1"/>
      <c r="K2" s="1"/>
      <c r="L2" s="1"/>
      <c r="M2" s="1"/>
      <c r="N2" s="1"/>
      <c r="O2" s="1"/>
      <c r="P2" s="1"/>
      <c r="Q2" s="1"/>
      <c r="R2" s="1"/>
      <c r="S2" s="1"/>
      <c r="T2" s="1"/>
      <c r="U2" s="1"/>
      <c r="V2" s="1"/>
      <c r="W2" s="1"/>
      <c r="X2" s="1"/>
      <c r="Y2" s="1"/>
      <c r="Z2" s="1"/>
    </row>
    <row r="3">
      <c r="A3" s="30" t="str">
        <f>'Объемы МП'!A4:M4</f>
        <v>ООО "Новая медицина для всех"</v>
      </c>
      <c r="F3" s="1"/>
      <c r="G3" s="1"/>
      <c r="H3" s="1"/>
      <c r="I3" s="1"/>
      <c r="J3" s="1"/>
      <c r="K3" s="1"/>
      <c r="L3" s="1"/>
      <c r="M3" s="1"/>
      <c r="N3" s="1"/>
      <c r="O3" s="1"/>
      <c r="P3" s="1"/>
      <c r="Q3" s="1"/>
      <c r="R3" s="1"/>
      <c r="S3" s="1"/>
      <c r="T3" s="1"/>
      <c r="U3" s="1"/>
      <c r="V3" s="1"/>
      <c r="W3" s="1"/>
      <c r="X3" s="1"/>
      <c r="Y3" s="1"/>
      <c r="Z3" s="1"/>
    </row>
    <row r="4">
      <c r="A4" s="49"/>
      <c r="B4" s="50"/>
      <c r="C4" s="50"/>
      <c r="D4" s="50"/>
      <c r="E4" s="50"/>
      <c r="F4" s="1"/>
      <c r="G4" s="1"/>
      <c r="H4" s="1"/>
      <c r="I4" s="1"/>
      <c r="J4" s="1"/>
      <c r="K4" s="1"/>
      <c r="L4" s="1"/>
      <c r="M4" s="1"/>
      <c r="N4" s="1"/>
      <c r="O4" s="1"/>
      <c r="P4" s="1"/>
      <c r="Q4" s="1"/>
      <c r="R4" s="1"/>
      <c r="S4" s="1"/>
      <c r="T4" s="1"/>
      <c r="U4" s="1"/>
      <c r="V4" s="1"/>
      <c r="W4" s="1"/>
      <c r="X4" s="1"/>
      <c r="Y4" s="1"/>
      <c r="Z4" s="1"/>
    </row>
    <row r="5">
      <c r="A5" s="51" t="s">
        <v>368</v>
      </c>
      <c r="F5" s="1"/>
      <c r="G5" s="1"/>
      <c r="H5" s="1"/>
      <c r="I5" s="1"/>
      <c r="J5" s="1"/>
      <c r="K5" s="1"/>
      <c r="L5" s="1"/>
      <c r="M5" s="1"/>
      <c r="N5" s="1"/>
      <c r="O5" s="1"/>
      <c r="P5" s="1"/>
      <c r="Q5" s="1"/>
      <c r="R5" s="1"/>
      <c r="S5" s="1"/>
      <c r="T5" s="1"/>
      <c r="U5" s="1"/>
      <c r="V5" s="1"/>
      <c r="W5" s="1"/>
      <c r="X5" s="1"/>
      <c r="Y5" s="1"/>
      <c r="Z5" s="1"/>
    </row>
    <row r="6" ht="27.0" customHeight="1">
      <c r="A6" s="5" t="s">
        <v>369</v>
      </c>
      <c r="B6" s="5" t="s">
        <v>370</v>
      </c>
      <c r="C6" s="52" t="s">
        <v>371</v>
      </c>
      <c r="D6" s="7"/>
      <c r="E6" s="8"/>
      <c r="F6" s="1"/>
      <c r="G6" s="1"/>
      <c r="H6" s="1"/>
      <c r="I6" s="1"/>
      <c r="J6" s="1"/>
      <c r="K6" s="1"/>
      <c r="L6" s="1"/>
      <c r="M6" s="1"/>
      <c r="N6" s="1"/>
      <c r="O6" s="1"/>
      <c r="P6" s="1"/>
      <c r="Q6" s="1"/>
      <c r="R6" s="1"/>
      <c r="S6" s="1"/>
      <c r="T6" s="1"/>
      <c r="U6" s="1"/>
      <c r="V6" s="1"/>
      <c r="W6" s="1"/>
      <c r="X6" s="1"/>
      <c r="Y6" s="1"/>
      <c r="Z6" s="1"/>
    </row>
    <row r="7" ht="27.0" customHeight="1">
      <c r="A7" s="14"/>
      <c r="B7" s="14"/>
      <c r="C7" s="35" t="s">
        <v>372</v>
      </c>
      <c r="D7" s="35" t="s">
        <v>373</v>
      </c>
      <c r="E7" s="36" t="s">
        <v>374</v>
      </c>
      <c r="F7" s="1"/>
      <c r="G7" s="1"/>
      <c r="H7" s="1"/>
      <c r="I7" s="1"/>
      <c r="J7" s="1"/>
      <c r="K7" s="1"/>
      <c r="L7" s="1"/>
      <c r="M7" s="1"/>
      <c r="N7" s="1"/>
      <c r="O7" s="1"/>
      <c r="P7" s="1"/>
      <c r="Q7" s="1"/>
      <c r="R7" s="1"/>
      <c r="S7" s="1"/>
      <c r="T7" s="1"/>
      <c r="U7" s="1"/>
      <c r="V7" s="1"/>
      <c r="W7" s="1"/>
      <c r="X7" s="1"/>
      <c r="Y7" s="1"/>
      <c r="Z7" s="1"/>
    </row>
    <row r="8">
      <c r="A8" s="37">
        <v>1.0</v>
      </c>
      <c r="B8" s="38">
        <f t="shared" ref="B8:E8" si="1">A8+1</f>
        <v>2</v>
      </c>
      <c r="C8" s="38">
        <f t="shared" si="1"/>
        <v>3</v>
      </c>
      <c r="D8" s="38">
        <f t="shared" si="1"/>
        <v>4</v>
      </c>
      <c r="E8" s="38">
        <f t="shared" si="1"/>
        <v>5</v>
      </c>
      <c r="F8" s="40"/>
      <c r="G8" s="40"/>
      <c r="H8" s="40"/>
      <c r="I8" s="40"/>
      <c r="J8" s="40"/>
      <c r="K8" s="40"/>
      <c r="L8" s="40"/>
      <c r="M8" s="40"/>
      <c r="N8" s="40"/>
      <c r="O8" s="40"/>
      <c r="P8" s="40"/>
      <c r="Q8" s="40"/>
      <c r="R8" s="40"/>
      <c r="S8" s="40"/>
      <c r="T8" s="40"/>
      <c r="U8" s="40"/>
      <c r="V8" s="40"/>
      <c r="W8" s="40"/>
      <c r="X8" s="40"/>
      <c r="Y8" s="40"/>
      <c r="Z8" s="40"/>
    </row>
    <row r="9">
      <c r="A9" s="41" t="s">
        <v>11</v>
      </c>
      <c r="B9" s="8"/>
      <c r="C9" s="53">
        <f t="shared" ref="C9:E9" si="2">SUM(C10:C15)</f>
        <v>0</v>
      </c>
      <c r="D9" s="53">
        <f t="shared" si="2"/>
        <v>0</v>
      </c>
      <c r="E9" s="54">
        <f t="shared" si="2"/>
        <v>0</v>
      </c>
      <c r="F9" s="55"/>
      <c r="G9" s="55"/>
      <c r="H9" s="55"/>
      <c r="I9" s="55"/>
      <c r="J9" s="55"/>
      <c r="K9" s="55"/>
      <c r="L9" s="55"/>
      <c r="M9" s="55"/>
      <c r="N9" s="55"/>
      <c r="O9" s="55"/>
      <c r="P9" s="55"/>
      <c r="Q9" s="55"/>
      <c r="R9" s="55"/>
      <c r="S9" s="55"/>
      <c r="T9" s="55"/>
      <c r="U9" s="55"/>
      <c r="V9" s="55"/>
      <c r="W9" s="55"/>
      <c r="X9" s="55"/>
      <c r="Y9" s="55"/>
      <c r="Z9" s="55"/>
    </row>
    <row r="10">
      <c r="A10" s="56">
        <v>680901.0</v>
      </c>
      <c r="B10" s="57" t="s">
        <v>375</v>
      </c>
      <c r="C10" s="42"/>
      <c r="D10" s="36"/>
      <c r="E10" s="20"/>
      <c r="F10" s="1"/>
      <c r="G10" s="1"/>
      <c r="H10" s="1"/>
      <c r="I10" s="1"/>
      <c r="J10" s="1"/>
      <c r="K10" s="1"/>
      <c r="L10" s="1"/>
      <c r="M10" s="1"/>
      <c r="N10" s="1"/>
      <c r="O10" s="1"/>
      <c r="P10" s="1"/>
      <c r="Q10" s="1"/>
      <c r="R10" s="1"/>
      <c r="S10" s="1"/>
      <c r="T10" s="1"/>
      <c r="U10" s="1"/>
      <c r="V10" s="1"/>
      <c r="W10" s="1"/>
      <c r="X10" s="1"/>
      <c r="Y10" s="1"/>
      <c r="Z10" s="1"/>
    </row>
    <row r="11">
      <c r="A11" s="56">
        <v>680902.0</v>
      </c>
      <c r="B11" s="57" t="s">
        <v>376</v>
      </c>
      <c r="C11" s="42"/>
      <c r="D11" s="36"/>
      <c r="E11" s="20"/>
      <c r="F11" s="1"/>
      <c r="G11" s="1"/>
      <c r="H11" s="1"/>
      <c r="I11" s="1"/>
      <c r="J11" s="1"/>
      <c r="K11" s="1"/>
      <c r="L11" s="1"/>
      <c r="M11" s="1"/>
      <c r="N11" s="1"/>
      <c r="O11" s="1"/>
      <c r="P11" s="1"/>
      <c r="Q11" s="1"/>
      <c r="R11" s="1"/>
      <c r="S11" s="1"/>
      <c r="T11" s="1"/>
      <c r="U11" s="1"/>
      <c r="V11" s="1"/>
      <c r="W11" s="1"/>
      <c r="X11" s="1"/>
      <c r="Y11" s="1"/>
      <c r="Z11" s="1"/>
    </row>
    <row r="12" ht="30.0" customHeight="1">
      <c r="A12" s="56">
        <v>680903.0</v>
      </c>
      <c r="B12" s="57" t="s">
        <v>377</v>
      </c>
      <c r="C12" s="42"/>
      <c r="D12" s="35"/>
      <c r="E12" s="20"/>
      <c r="F12" s="1"/>
      <c r="G12" s="1"/>
      <c r="H12" s="1"/>
      <c r="I12" s="1"/>
      <c r="J12" s="1"/>
      <c r="K12" s="1"/>
      <c r="L12" s="1"/>
      <c r="M12" s="1"/>
      <c r="N12" s="1"/>
      <c r="O12" s="1"/>
      <c r="P12" s="1"/>
      <c r="Q12" s="1"/>
      <c r="R12" s="1"/>
      <c r="S12" s="1"/>
      <c r="T12" s="1"/>
      <c r="U12" s="1"/>
      <c r="V12" s="1"/>
      <c r="W12" s="1"/>
      <c r="X12" s="1"/>
      <c r="Y12" s="1"/>
      <c r="Z12" s="1"/>
    </row>
    <row r="13" ht="30.0" hidden="1" customHeight="1">
      <c r="A13" s="56"/>
      <c r="B13" s="57" t="s">
        <v>378</v>
      </c>
      <c r="C13" s="42"/>
      <c r="D13" s="35"/>
      <c r="E13" s="20"/>
      <c r="F13" s="1"/>
      <c r="G13" s="1"/>
      <c r="H13" s="1"/>
      <c r="I13" s="1"/>
      <c r="J13" s="1"/>
      <c r="K13" s="1"/>
      <c r="L13" s="1"/>
      <c r="M13" s="1"/>
      <c r="N13" s="1"/>
      <c r="O13" s="1"/>
      <c r="P13" s="1"/>
      <c r="Q13" s="1"/>
      <c r="R13" s="1"/>
      <c r="S13" s="1"/>
      <c r="T13" s="1"/>
      <c r="U13" s="1"/>
      <c r="V13" s="1"/>
      <c r="W13" s="1"/>
      <c r="X13" s="1"/>
      <c r="Y13" s="1"/>
      <c r="Z13" s="1"/>
    </row>
    <row r="14" ht="30.0" hidden="1" customHeight="1">
      <c r="A14" s="56"/>
      <c r="B14" s="57" t="s">
        <v>379</v>
      </c>
      <c r="C14" s="42"/>
      <c r="D14" s="35"/>
      <c r="E14" s="20"/>
      <c r="F14" s="1"/>
      <c r="G14" s="1"/>
      <c r="H14" s="1"/>
      <c r="I14" s="1"/>
      <c r="J14" s="1"/>
      <c r="K14" s="1"/>
      <c r="L14" s="1"/>
      <c r="M14" s="1"/>
      <c r="N14" s="1"/>
      <c r="O14" s="1"/>
      <c r="P14" s="1"/>
      <c r="Q14" s="1"/>
      <c r="R14" s="1"/>
      <c r="S14" s="1"/>
      <c r="T14" s="1"/>
      <c r="U14" s="1"/>
      <c r="V14" s="1"/>
      <c r="W14" s="1"/>
      <c r="X14" s="1"/>
      <c r="Y14" s="1"/>
      <c r="Z14" s="1"/>
    </row>
    <row r="15" hidden="1">
      <c r="A15" s="56"/>
      <c r="B15" s="57" t="s">
        <v>380</v>
      </c>
      <c r="C15" s="42"/>
      <c r="D15" s="36"/>
      <c r="E15" s="20"/>
      <c r="F15" s="1"/>
      <c r="G15" s="1"/>
      <c r="H15" s="1"/>
      <c r="I15" s="1"/>
      <c r="J15" s="1"/>
      <c r="K15" s="1"/>
      <c r="L15" s="1"/>
      <c r="M15" s="1"/>
      <c r="N15" s="1"/>
      <c r="O15" s="1"/>
      <c r="P15" s="1"/>
      <c r="Q15" s="1"/>
      <c r="R15" s="1"/>
      <c r="S15" s="1"/>
      <c r="T15" s="1"/>
      <c r="U15" s="1"/>
      <c r="V15" s="1"/>
      <c r="W15" s="1"/>
      <c r="X15" s="1"/>
      <c r="Y15" s="1"/>
      <c r="Z15" s="1"/>
    </row>
    <row r="17">
      <c r="A17" s="51" t="s">
        <v>381</v>
      </c>
    </row>
    <row r="18">
      <c r="A18" s="5" t="s">
        <v>369</v>
      </c>
      <c r="B18" s="5" t="s">
        <v>370</v>
      </c>
      <c r="C18" s="35" t="s">
        <v>382</v>
      </c>
    </row>
    <row r="19">
      <c r="A19" s="37">
        <v>1.0</v>
      </c>
      <c r="B19" s="38">
        <f t="shared" ref="B19:C19" si="3">A19+1</f>
        <v>2</v>
      </c>
      <c r="C19" s="38">
        <f t="shared" si="3"/>
        <v>3</v>
      </c>
      <c r="D19" s="58"/>
      <c r="E19" s="58"/>
      <c r="F19" s="58"/>
      <c r="G19" s="58"/>
      <c r="H19" s="58"/>
      <c r="I19" s="58"/>
      <c r="J19" s="58"/>
      <c r="K19" s="58"/>
      <c r="L19" s="58"/>
      <c r="M19" s="58"/>
      <c r="N19" s="58"/>
      <c r="O19" s="58"/>
      <c r="P19" s="58"/>
      <c r="Q19" s="58"/>
      <c r="R19" s="58"/>
      <c r="S19" s="58"/>
      <c r="T19" s="58"/>
      <c r="U19" s="58"/>
      <c r="V19" s="58"/>
      <c r="W19" s="58"/>
      <c r="X19" s="58"/>
      <c r="Y19" s="58"/>
      <c r="Z19" s="58"/>
    </row>
    <row r="20">
      <c r="A20" s="59" t="s">
        <v>11</v>
      </c>
      <c r="B20" s="8"/>
      <c r="C20" s="53">
        <f>SUM(C21:C25)</f>
        <v>0</v>
      </c>
      <c r="D20" s="60"/>
      <c r="E20" s="60"/>
      <c r="F20" s="60"/>
      <c r="G20" s="60"/>
      <c r="H20" s="60"/>
      <c r="I20" s="60"/>
      <c r="J20" s="60"/>
      <c r="K20" s="60"/>
      <c r="L20" s="60"/>
      <c r="M20" s="60"/>
      <c r="N20" s="60"/>
      <c r="O20" s="60"/>
      <c r="P20" s="60"/>
      <c r="Q20" s="60"/>
      <c r="R20" s="60"/>
      <c r="S20" s="60"/>
      <c r="T20" s="60"/>
      <c r="U20" s="60"/>
      <c r="V20" s="60"/>
      <c r="W20" s="60"/>
      <c r="X20" s="60"/>
      <c r="Y20" s="60"/>
      <c r="Z20" s="60"/>
    </row>
    <row r="21" ht="30.0" customHeight="1">
      <c r="A21" s="35" t="s">
        <v>383</v>
      </c>
      <c r="B21" s="57" t="s">
        <v>375</v>
      </c>
      <c r="C21" s="42">
        <v>0.0</v>
      </c>
      <c r="D21" s="50"/>
      <c r="E21" s="50"/>
      <c r="F21" s="50"/>
      <c r="G21" s="50"/>
      <c r="H21" s="50"/>
      <c r="I21" s="50"/>
      <c r="J21" s="50"/>
      <c r="K21" s="50"/>
      <c r="L21" s="50"/>
      <c r="M21" s="50"/>
      <c r="N21" s="50"/>
      <c r="O21" s="50"/>
      <c r="P21" s="50"/>
      <c r="Q21" s="50"/>
      <c r="R21" s="50"/>
      <c r="S21" s="50"/>
      <c r="T21" s="50"/>
      <c r="U21" s="50"/>
      <c r="V21" s="50"/>
      <c r="W21" s="50"/>
      <c r="X21" s="50"/>
      <c r="Y21" s="50"/>
      <c r="Z21" s="50"/>
    </row>
    <row r="22" ht="30.0" customHeight="1">
      <c r="A22" s="35" t="s">
        <v>384</v>
      </c>
      <c r="B22" s="57" t="s">
        <v>376</v>
      </c>
      <c r="C22" s="42"/>
      <c r="D22" s="50"/>
      <c r="E22" s="50"/>
      <c r="F22" s="50"/>
      <c r="G22" s="50"/>
      <c r="H22" s="50"/>
      <c r="I22" s="50"/>
      <c r="J22" s="50"/>
      <c r="K22" s="50"/>
      <c r="L22" s="50"/>
      <c r="M22" s="50"/>
      <c r="N22" s="50"/>
      <c r="O22" s="50"/>
      <c r="P22" s="50"/>
      <c r="Q22" s="50"/>
      <c r="R22" s="50"/>
      <c r="S22" s="50"/>
      <c r="T22" s="50"/>
      <c r="U22" s="50"/>
      <c r="V22" s="50"/>
      <c r="W22" s="50"/>
      <c r="X22" s="50"/>
      <c r="Y22" s="50"/>
      <c r="Z22" s="50"/>
    </row>
    <row r="23" ht="30.0" customHeight="1">
      <c r="A23" s="35" t="s">
        <v>385</v>
      </c>
      <c r="B23" s="57" t="s">
        <v>386</v>
      </c>
      <c r="C23" s="42"/>
      <c r="D23" s="50"/>
      <c r="E23" s="50"/>
      <c r="F23" s="50"/>
      <c r="G23" s="50"/>
      <c r="H23" s="50"/>
      <c r="I23" s="50"/>
      <c r="J23" s="50"/>
      <c r="K23" s="50"/>
      <c r="L23" s="50"/>
      <c r="M23" s="50"/>
      <c r="N23" s="50"/>
      <c r="O23" s="50"/>
      <c r="P23" s="50"/>
      <c r="Q23" s="50"/>
      <c r="R23" s="50"/>
      <c r="S23" s="50"/>
      <c r="T23" s="50"/>
      <c r="U23" s="50"/>
      <c r="V23" s="50"/>
      <c r="W23" s="50"/>
      <c r="X23" s="50"/>
      <c r="Y23" s="50"/>
      <c r="Z23" s="50"/>
    </row>
    <row r="24" ht="30.0" customHeight="1">
      <c r="A24" s="35" t="s">
        <v>387</v>
      </c>
      <c r="B24" s="57" t="s">
        <v>388</v>
      </c>
      <c r="C24" s="42"/>
      <c r="D24" s="50"/>
      <c r="E24" s="50"/>
      <c r="F24" s="50"/>
      <c r="G24" s="50"/>
      <c r="H24" s="50"/>
      <c r="I24" s="50"/>
      <c r="J24" s="50"/>
      <c r="K24" s="50"/>
      <c r="L24" s="50"/>
      <c r="M24" s="50"/>
      <c r="N24" s="50"/>
      <c r="O24" s="50"/>
      <c r="P24" s="50"/>
      <c r="Q24" s="50"/>
      <c r="R24" s="50"/>
      <c r="S24" s="50"/>
      <c r="T24" s="50"/>
      <c r="U24" s="50"/>
      <c r="V24" s="50"/>
      <c r="W24" s="50"/>
      <c r="X24" s="50"/>
      <c r="Y24" s="50"/>
      <c r="Z24" s="50"/>
    </row>
    <row r="25" ht="30.0" customHeight="1">
      <c r="A25" s="35" t="s">
        <v>389</v>
      </c>
      <c r="B25" s="57" t="s">
        <v>390</v>
      </c>
      <c r="C25" s="42"/>
      <c r="D25" s="50"/>
      <c r="E25" s="50"/>
      <c r="F25" s="50"/>
      <c r="G25" s="50"/>
      <c r="H25" s="50"/>
      <c r="I25" s="50"/>
      <c r="J25" s="50"/>
      <c r="K25" s="50"/>
      <c r="L25" s="50"/>
      <c r="M25" s="50"/>
      <c r="N25" s="50"/>
      <c r="O25" s="50"/>
      <c r="P25" s="50"/>
      <c r="Q25" s="50"/>
      <c r="R25" s="50"/>
      <c r="S25" s="50"/>
      <c r="T25" s="50"/>
      <c r="U25" s="50"/>
      <c r="V25" s="50"/>
      <c r="W25" s="50"/>
      <c r="X25" s="50"/>
      <c r="Y25" s="50"/>
      <c r="Z25" s="50"/>
    </row>
    <row r="26" ht="30.0" customHeight="1">
      <c r="A26" s="35" t="s">
        <v>391</v>
      </c>
      <c r="B26" s="57" t="s">
        <v>392</v>
      </c>
      <c r="C26" s="42"/>
      <c r="D26" s="50"/>
      <c r="E26" s="50"/>
      <c r="F26" s="50"/>
      <c r="G26" s="50"/>
      <c r="H26" s="50"/>
      <c r="I26" s="50"/>
      <c r="J26" s="50"/>
      <c r="K26" s="50"/>
      <c r="L26" s="50"/>
      <c r="M26" s="50"/>
      <c r="N26" s="50"/>
      <c r="O26" s="50"/>
      <c r="P26" s="50"/>
      <c r="Q26" s="50"/>
      <c r="R26" s="50"/>
      <c r="S26" s="50"/>
      <c r="T26" s="50"/>
      <c r="U26" s="50"/>
      <c r="V26" s="50"/>
      <c r="W26" s="50"/>
      <c r="X26" s="50"/>
      <c r="Y26" s="50"/>
      <c r="Z26" s="50"/>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9:B9"/>
    <mergeCell ref="A17:E17"/>
    <mergeCell ref="A20:B20"/>
    <mergeCell ref="C1:E1"/>
    <mergeCell ref="A2:E2"/>
    <mergeCell ref="A3:E3"/>
    <mergeCell ref="A5:E5"/>
    <mergeCell ref="A6:A7"/>
    <mergeCell ref="B6:B7"/>
    <mergeCell ref="C6:E6"/>
  </mergeCells>
  <printOptions/>
  <pageMargins bottom="0.7480314960629921" footer="0.0" header="0.0" left="0.5905511811023623" right="0.2755905511811024" top="0.767716535433071"/>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8.88"/>
    <col customWidth="1" min="2" max="2" width="62.13"/>
    <col customWidth="1" min="3" max="3" width="13.75"/>
    <col customWidth="1" min="4" max="26" width="7.63"/>
  </cols>
  <sheetData>
    <row r="1" ht="97.5" customHeight="1">
      <c r="A1" s="1"/>
      <c r="B1" s="61" t="str">
        <f>'Исследования'!C1</f>
        <v>УТВЕРЖДЕНО
протоколом заседания комиссии по разработке территориальной программы обязательного медицинского страхования 
от 28.12.2020 №17</v>
      </c>
      <c r="D1" s="1"/>
      <c r="E1" s="1"/>
      <c r="F1" s="1"/>
      <c r="G1" s="1"/>
      <c r="H1" s="1"/>
      <c r="I1" s="1"/>
      <c r="J1" s="1"/>
      <c r="K1" s="1"/>
      <c r="L1" s="1"/>
      <c r="M1" s="1"/>
      <c r="N1" s="1"/>
      <c r="O1" s="1"/>
      <c r="P1" s="1"/>
      <c r="Q1" s="1"/>
      <c r="R1" s="1"/>
      <c r="S1" s="1"/>
      <c r="T1" s="1"/>
      <c r="U1" s="1"/>
      <c r="V1" s="1"/>
      <c r="W1" s="1"/>
      <c r="X1" s="1"/>
      <c r="Y1" s="1"/>
      <c r="Z1" s="1"/>
    </row>
    <row r="2" ht="48.0" customHeight="1">
      <c r="A2" s="30" t="s">
        <v>393</v>
      </c>
      <c r="D2" s="1"/>
      <c r="E2" s="1"/>
      <c r="F2" s="1"/>
      <c r="G2" s="1"/>
      <c r="H2" s="1"/>
      <c r="I2" s="1"/>
      <c r="J2" s="1"/>
      <c r="K2" s="1"/>
      <c r="L2" s="1"/>
      <c r="M2" s="1"/>
      <c r="N2" s="1"/>
      <c r="O2" s="1"/>
      <c r="P2" s="1"/>
      <c r="Q2" s="1"/>
      <c r="R2" s="1"/>
      <c r="S2" s="1"/>
      <c r="T2" s="1"/>
      <c r="U2" s="1"/>
      <c r="V2" s="1"/>
      <c r="W2" s="1"/>
      <c r="X2" s="1"/>
      <c r="Y2" s="1"/>
      <c r="Z2" s="1"/>
    </row>
    <row r="3" ht="15.0" customHeight="1">
      <c r="A3" s="62" t="str">
        <f>'Объемы МП'!A4:M4</f>
        <v>ООО "Новая медицина для всех"</v>
      </c>
      <c r="D3" s="1"/>
      <c r="E3" s="1"/>
      <c r="F3" s="1"/>
      <c r="G3" s="1"/>
      <c r="H3" s="1"/>
      <c r="I3" s="1"/>
      <c r="J3" s="1"/>
      <c r="K3" s="1"/>
      <c r="L3" s="1"/>
      <c r="M3" s="1"/>
      <c r="N3" s="1"/>
      <c r="O3" s="1"/>
      <c r="P3" s="1"/>
      <c r="Q3" s="1"/>
      <c r="R3" s="1"/>
      <c r="S3" s="1"/>
      <c r="T3" s="1"/>
      <c r="U3" s="1"/>
      <c r="V3" s="1"/>
      <c r="W3" s="1"/>
      <c r="X3" s="1"/>
      <c r="Y3" s="1"/>
      <c r="Z3" s="1"/>
    </row>
    <row r="4">
      <c r="A4" s="1"/>
      <c r="B4" s="49"/>
      <c r="C4" s="50"/>
      <c r="D4" s="1"/>
      <c r="E4" s="1"/>
      <c r="F4" s="1"/>
      <c r="G4" s="1"/>
      <c r="H4" s="1"/>
      <c r="I4" s="1"/>
      <c r="J4" s="1"/>
      <c r="K4" s="1"/>
      <c r="L4" s="1"/>
      <c r="M4" s="1"/>
      <c r="N4" s="1"/>
      <c r="O4" s="1"/>
      <c r="P4" s="1"/>
      <c r="Q4" s="1"/>
      <c r="R4" s="1"/>
      <c r="S4" s="1"/>
      <c r="T4" s="1"/>
      <c r="U4" s="1"/>
      <c r="V4" s="1"/>
      <c r="W4" s="1"/>
      <c r="X4" s="1"/>
      <c r="Y4" s="1"/>
      <c r="Z4" s="1"/>
    </row>
    <row r="5" ht="46.5" customHeight="1">
      <c r="A5" s="44" t="s">
        <v>394</v>
      </c>
      <c r="B5" s="35" t="s">
        <v>395</v>
      </c>
      <c r="C5" s="35" t="s">
        <v>396</v>
      </c>
      <c r="D5" s="21"/>
      <c r="E5" s="21"/>
      <c r="F5" s="21"/>
      <c r="G5" s="21"/>
      <c r="H5" s="21"/>
      <c r="I5" s="21"/>
      <c r="J5" s="21"/>
      <c r="K5" s="21"/>
      <c r="L5" s="21"/>
      <c r="M5" s="21"/>
      <c r="N5" s="21"/>
      <c r="O5" s="21"/>
      <c r="P5" s="21"/>
      <c r="Q5" s="21"/>
      <c r="R5" s="21"/>
      <c r="S5" s="21"/>
      <c r="T5" s="21"/>
      <c r="U5" s="21"/>
      <c r="V5" s="21"/>
      <c r="W5" s="21"/>
      <c r="X5" s="21"/>
      <c r="Y5" s="21"/>
      <c r="Z5" s="21"/>
    </row>
    <row r="6">
      <c r="A6" s="63"/>
      <c r="B6" s="37">
        <v>1.0</v>
      </c>
      <c r="C6" s="38">
        <f>B6+1</f>
        <v>2</v>
      </c>
      <c r="D6" s="40"/>
      <c r="E6" s="40"/>
      <c r="F6" s="40"/>
      <c r="G6" s="40"/>
      <c r="H6" s="40"/>
      <c r="I6" s="40"/>
      <c r="J6" s="40"/>
      <c r="K6" s="40"/>
      <c r="L6" s="40"/>
      <c r="M6" s="40"/>
      <c r="N6" s="40"/>
      <c r="O6" s="40"/>
      <c r="P6" s="40"/>
      <c r="Q6" s="40"/>
      <c r="R6" s="40"/>
      <c r="S6" s="40"/>
      <c r="T6" s="40"/>
      <c r="U6" s="40"/>
      <c r="V6" s="40"/>
      <c r="W6" s="40"/>
      <c r="X6" s="40"/>
      <c r="Y6" s="40"/>
      <c r="Z6" s="40"/>
    </row>
    <row r="7" ht="30.0" customHeight="1">
      <c r="A7" s="64"/>
      <c r="B7" s="65" t="s">
        <v>11</v>
      </c>
      <c r="C7" s="66">
        <f>C8+C9+C10+C11</f>
        <v>0</v>
      </c>
      <c r="D7" s="24"/>
      <c r="E7" s="24"/>
      <c r="F7" s="24"/>
      <c r="G7" s="24"/>
      <c r="H7" s="24"/>
      <c r="I7" s="24"/>
      <c r="J7" s="24"/>
      <c r="K7" s="24"/>
      <c r="L7" s="24"/>
      <c r="M7" s="24"/>
      <c r="N7" s="24"/>
      <c r="O7" s="24"/>
      <c r="P7" s="24"/>
      <c r="Q7" s="24"/>
      <c r="R7" s="24"/>
      <c r="S7" s="24"/>
      <c r="T7" s="24"/>
      <c r="U7" s="24"/>
      <c r="V7" s="24"/>
      <c r="W7" s="24"/>
      <c r="X7" s="24"/>
      <c r="Y7" s="24"/>
      <c r="Z7" s="24"/>
    </row>
    <row r="8" ht="30.0" customHeight="1">
      <c r="A8" s="44" t="s">
        <v>397</v>
      </c>
      <c r="B8" s="67" t="s">
        <v>398</v>
      </c>
      <c r="C8" s="42"/>
      <c r="D8" s="1"/>
      <c r="E8" s="1"/>
      <c r="F8" s="1"/>
      <c r="G8" s="1"/>
      <c r="H8" s="1"/>
      <c r="I8" s="1"/>
      <c r="J8" s="1"/>
      <c r="K8" s="1"/>
      <c r="L8" s="1"/>
      <c r="M8" s="1"/>
      <c r="N8" s="1"/>
      <c r="O8" s="1"/>
      <c r="P8" s="1"/>
      <c r="Q8" s="1"/>
      <c r="R8" s="1"/>
      <c r="S8" s="1"/>
      <c r="T8" s="1"/>
      <c r="U8" s="1"/>
      <c r="V8" s="1"/>
      <c r="W8" s="1"/>
      <c r="X8" s="1"/>
      <c r="Y8" s="1"/>
      <c r="Z8" s="1"/>
    </row>
    <row r="9" ht="30.0" customHeight="1">
      <c r="A9" s="44" t="s">
        <v>399</v>
      </c>
      <c r="B9" s="67" t="s">
        <v>400</v>
      </c>
      <c r="C9" s="42"/>
      <c r="D9" s="1"/>
      <c r="E9" s="1"/>
      <c r="F9" s="1"/>
      <c r="G9" s="1"/>
      <c r="H9" s="1"/>
      <c r="I9" s="1"/>
      <c r="J9" s="1"/>
      <c r="K9" s="1"/>
      <c r="L9" s="1"/>
      <c r="M9" s="1"/>
      <c r="N9" s="1"/>
      <c r="O9" s="1"/>
      <c r="P9" s="1"/>
      <c r="Q9" s="1"/>
      <c r="R9" s="1"/>
      <c r="S9" s="1"/>
      <c r="T9" s="1"/>
      <c r="U9" s="1"/>
      <c r="V9" s="1"/>
      <c r="W9" s="1"/>
      <c r="X9" s="1"/>
      <c r="Y9" s="1"/>
      <c r="Z9" s="1"/>
    </row>
    <row r="10" ht="30.0" customHeight="1">
      <c r="A10" s="44" t="s">
        <v>401</v>
      </c>
      <c r="B10" s="67" t="s">
        <v>402</v>
      </c>
      <c r="C10" s="42"/>
      <c r="D10" s="1"/>
      <c r="E10" s="1"/>
      <c r="F10" s="1"/>
      <c r="G10" s="1"/>
      <c r="H10" s="1"/>
      <c r="I10" s="1"/>
      <c r="J10" s="1"/>
      <c r="K10" s="1"/>
      <c r="L10" s="1"/>
      <c r="M10" s="1"/>
      <c r="N10" s="1"/>
      <c r="O10" s="1"/>
      <c r="P10" s="1"/>
      <c r="Q10" s="1"/>
      <c r="R10" s="1"/>
      <c r="S10" s="1"/>
      <c r="T10" s="1"/>
      <c r="U10" s="1"/>
      <c r="V10" s="1"/>
      <c r="W10" s="1"/>
      <c r="X10" s="1"/>
      <c r="Y10" s="1"/>
      <c r="Z10" s="1"/>
    </row>
    <row r="11" ht="30.0" customHeight="1">
      <c r="A11" s="68" t="s">
        <v>403</v>
      </c>
      <c r="B11" s="67" t="s">
        <v>404</v>
      </c>
      <c r="C11" s="42"/>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B1:C1"/>
    <mergeCell ref="A2:C2"/>
    <mergeCell ref="A3:C3"/>
  </mergeCells>
  <printOptions/>
  <pageMargins bottom="0.7480314960629921" footer="0.0" header="0.0" left="0.5905511811023623" right="0.2755905511811024" top="0.5905511811023623"/>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2.63" defaultRowHeight="15.0"/>
  <cols>
    <col customWidth="1" min="1" max="1" width="9.13"/>
    <col customWidth="1" min="2" max="2" width="54.13"/>
    <col customWidth="1" min="3" max="4" width="13.75"/>
    <col customWidth="1" min="5" max="6" width="8.0"/>
    <col customWidth="1" min="7" max="26" width="7.63"/>
  </cols>
  <sheetData>
    <row r="1" ht="90.75" customHeight="1">
      <c r="A1" s="1"/>
      <c r="B1" s="1"/>
      <c r="C1" s="29" t="s">
        <v>0</v>
      </c>
      <c r="E1" s="1"/>
      <c r="F1" s="1"/>
      <c r="G1" s="1"/>
      <c r="H1" s="1"/>
      <c r="I1" s="1"/>
      <c r="J1" s="1"/>
      <c r="K1" s="1"/>
      <c r="L1" s="1"/>
      <c r="M1" s="1"/>
      <c r="N1" s="1"/>
      <c r="O1" s="1"/>
      <c r="P1" s="1"/>
      <c r="Q1" s="1"/>
      <c r="R1" s="1"/>
      <c r="S1" s="1"/>
      <c r="T1" s="1"/>
      <c r="U1" s="1"/>
      <c r="V1" s="1"/>
      <c r="W1" s="1"/>
      <c r="X1" s="1"/>
      <c r="Y1" s="1"/>
      <c r="Z1" s="1"/>
    </row>
    <row r="2">
      <c r="A2" s="1"/>
      <c r="B2" s="1"/>
      <c r="C2" s="1"/>
      <c r="D2" s="1"/>
      <c r="E2" s="1"/>
      <c r="F2" s="1"/>
      <c r="G2" s="1"/>
      <c r="H2" s="1"/>
      <c r="I2" s="1"/>
      <c r="J2" s="1"/>
      <c r="K2" s="1"/>
      <c r="L2" s="1"/>
      <c r="M2" s="1"/>
      <c r="N2" s="1"/>
      <c r="O2" s="1"/>
      <c r="P2" s="1"/>
      <c r="Q2" s="1"/>
      <c r="R2" s="1"/>
      <c r="S2" s="1"/>
      <c r="T2" s="1"/>
      <c r="U2" s="1"/>
      <c r="V2" s="1"/>
      <c r="W2" s="1"/>
      <c r="X2" s="1"/>
      <c r="Y2" s="1"/>
      <c r="Z2" s="1"/>
    </row>
    <row r="3" ht="55.5" customHeight="1">
      <c r="A3" s="30" t="s">
        <v>405</v>
      </c>
      <c r="E3" s="1"/>
      <c r="F3" s="1"/>
      <c r="G3" s="1"/>
      <c r="H3" s="1"/>
      <c r="I3" s="1"/>
      <c r="J3" s="1"/>
      <c r="K3" s="1"/>
      <c r="L3" s="1"/>
      <c r="M3" s="1"/>
      <c r="N3" s="1"/>
      <c r="O3" s="1"/>
      <c r="P3" s="1"/>
      <c r="Q3" s="1"/>
      <c r="R3" s="1"/>
      <c r="S3" s="1"/>
      <c r="T3" s="1"/>
      <c r="U3" s="1"/>
      <c r="V3" s="1"/>
      <c r="W3" s="1"/>
      <c r="X3" s="1"/>
      <c r="Y3" s="1"/>
      <c r="Z3" s="1"/>
    </row>
    <row r="4">
      <c r="A4" s="30" t="str">
        <f>'Объемы МП'!A4:M4</f>
        <v>ООО "Новая медицина для всех"</v>
      </c>
      <c r="E4" s="1"/>
      <c r="F4" s="1"/>
      <c r="G4" s="1"/>
      <c r="H4" s="1"/>
      <c r="I4" s="1"/>
      <c r="J4" s="1"/>
      <c r="K4" s="1"/>
      <c r="L4" s="1"/>
      <c r="M4" s="1"/>
      <c r="N4" s="1"/>
      <c r="O4" s="1"/>
      <c r="P4" s="1"/>
      <c r="Q4" s="1"/>
      <c r="R4" s="1"/>
      <c r="S4" s="1"/>
      <c r="T4" s="1"/>
      <c r="U4" s="1"/>
      <c r="V4" s="1"/>
      <c r="W4" s="1"/>
      <c r="X4" s="1"/>
      <c r="Y4" s="1"/>
      <c r="Z4" s="1"/>
    </row>
    <row r="5">
      <c r="A5" s="69"/>
      <c r="B5" s="69"/>
      <c r="C5" s="69"/>
      <c r="D5" s="70" t="s">
        <v>406</v>
      </c>
      <c r="E5" s="1"/>
      <c r="F5" s="1"/>
      <c r="G5" s="1"/>
      <c r="H5" s="1"/>
      <c r="I5" s="1"/>
      <c r="J5" s="1"/>
      <c r="K5" s="1"/>
      <c r="L5" s="1"/>
      <c r="M5" s="1"/>
      <c r="N5" s="1"/>
      <c r="O5" s="1"/>
      <c r="P5" s="1"/>
      <c r="Q5" s="1"/>
      <c r="R5" s="1"/>
      <c r="S5" s="1"/>
      <c r="T5" s="1"/>
      <c r="U5" s="1"/>
      <c r="V5" s="1"/>
      <c r="W5" s="1"/>
      <c r="X5" s="1"/>
      <c r="Y5" s="1"/>
      <c r="Z5" s="1"/>
    </row>
    <row r="6" ht="56.25" customHeight="1">
      <c r="A6" s="71" t="s">
        <v>407</v>
      </c>
      <c r="B6" s="71" t="s">
        <v>408</v>
      </c>
      <c r="C6" s="72" t="s">
        <v>409</v>
      </c>
      <c r="D6" s="73" t="s">
        <v>410</v>
      </c>
      <c r="E6" s="1"/>
      <c r="F6" s="1"/>
      <c r="G6" s="1"/>
      <c r="H6" s="1"/>
      <c r="I6" s="1"/>
      <c r="J6" s="1"/>
      <c r="K6" s="1"/>
      <c r="L6" s="1"/>
      <c r="M6" s="1"/>
      <c r="N6" s="1"/>
      <c r="O6" s="1"/>
      <c r="P6" s="1"/>
      <c r="Q6" s="1"/>
      <c r="R6" s="1"/>
      <c r="S6" s="1"/>
      <c r="T6" s="1"/>
      <c r="U6" s="1"/>
      <c r="V6" s="1"/>
      <c r="W6" s="1"/>
      <c r="X6" s="1"/>
      <c r="Y6" s="1"/>
      <c r="Z6" s="1"/>
    </row>
    <row r="7" ht="15.0" customHeight="1">
      <c r="A7" s="74" t="s">
        <v>411</v>
      </c>
      <c r="B7" s="8"/>
      <c r="C7" s="72"/>
      <c r="D7" s="75">
        <f>SUM(D11:D62)</f>
        <v>0</v>
      </c>
      <c r="E7" s="1"/>
      <c r="F7" s="1"/>
      <c r="G7" s="1"/>
      <c r="H7" s="1"/>
      <c r="I7" s="1"/>
      <c r="J7" s="1"/>
      <c r="K7" s="1"/>
      <c r="L7" s="1"/>
      <c r="M7" s="1"/>
      <c r="N7" s="1"/>
      <c r="O7" s="1"/>
      <c r="P7" s="1"/>
      <c r="Q7" s="1"/>
      <c r="R7" s="1"/>
      <c r="S7" s="1"/>
      <c r="T7" s="1"/>
      <c r="U7" s="1"/>
      <c r="V7" s="1"/>
      <c r="W7" s="1"/>
      <c r="X7" s="1"/>
      <c r="Y7" s="1"/>
      <c r="Z7" s="1"/>
    </row>
    <row r="8">
      <c r="A8" s="76" t="s">
        <v>39</v>
      </c>
      <c r="B8" s="8"/>
      <c r="C8" s="72"/>
      <c r="D8" s="36">
        <f>D11+D19+D20+D21+D22+D23+D24+D25+D26+D27+D28+D29+D30+D31</f>
        <v>0</v>
      </c>
      <c r="E8" s="1"/>
      <c r="F8" s="1"/>
      <c r="G8" s="1"/>
      <c r="H8" s="1"/>
      <c r="I8" s="1"/>
      <c r="J8" s="1"/>
      <c r="K8" s="1"/>
      <c r="L8" s="1"/>
      <c r="M8" s="1"/>
      <c r="N8" s="1"/>
      <c r="O8" s="1"/>
      <c r="P8" s="1"/>
      <c r="Q8" s="1"/>
      <c r="R8" s="1"/>
      <c r="S8" s="1"/>
      <c r="T8" s="1"/>
      <c r="U8" s="1"/>
      <c r="V8" s="1"/>
      <c r="W8" s="1"/>
      <c r="X8" s="1"/>
      <c r="Y8" s="1"/>
      <c r="Z8" s="1"/>
    </row>
    <row r="9">
      <c r="A9" s="76" t="s">
        <v>27</v>
      </c>
      <c r="B9" s="8"/>
      <c r="C9" s="72"/>
      <c r="D9" s="36">
        <f>D12+D13+D45+D46+D47+D48+D49+D50+D51+D52+D53+D54+D55+D56+D57+D58+D59+D60</f>
        <v>0</v>
      </c>
      <c r="E9" s="1"/>
      <c r="F9" s="1"/>
      <c r="G9" s="1"/>
      <c r="H9" s="1"/>
      <c r="I9" s="1"/>
      <c r="J9" s="1"/>
      <c r="K9" s="1"/>
      <c r="L9" s="1"/>
      <c r="M9" s="1"/>
      <c r="N9" s="1"/>
      <c r="O9" s="1"/>
      <c r="P9" s="1"/>
      <c r="Q9" s="1"/>
      <c r="R9" s="1"/>
      <c r="S9" s="1"/>
      <c r="T9" s="1"/>
      <c r="U9" s="1"/>
      <c r="V9" s="1"/>
      <c r="W9" s="1"/>
      <c r="X9" s="1"/>
      <c r="Y9" s="1"/>
      <c r="Z9" s="1"/>
    </row>
    <row r="10">
      <c r="A10" s="76" t="s">
        <v>40</v>
      </c>
      <c r="B10" s="8"/>
      <c r="C10" s="72"/>
      <c r="D10" s="36">
        <f>D32+D33+D34+D35+D36+D37+D38+D39+D40+D41+D42+D43+D44</f>
        <v>0</v>
      </c>
      <c r="E10" s="1"/>
      <c r="F10" s="1"/>
      <c r="G10" s="1"/>
      <c r="H10" s="1"/>
      <c r="I10" s="1"/>
      <c r="J10" s="1"/>
      <c r="K10" s="1"/>
      <c r="L10" s="1"/>
      <c r="M10" s="1"/>
      <c r="N10" s="1"/>
      <c r="O10" s="1"/>
      <c r="P10" s="1"/>
      <c r="Q10" s="1"/>
      <c r="R10" s="1"/>
      <c r="S10" s="1"/>
      <c r="T10" s="1"/>
      <c r="U10" s="1"/>
      <c r="V10" s="1"/>
      <c r="W10" s="1"/>
      <c r="X10" s="1"/>
      <c r="Y10" s="1"/>
      <c r="Z10" s="1"/>
    </row>
    <row r="11">
      <c r="A11" s="77" t="s">
        <v>412</v>
      </c>
      <c r="B11" s="78" t="s">
        <v>413</v>
      </c>
      <c r="C11" s="77">
        <v>7.95</v>
      </c>
      <c r="D11" s="36"/>
      <c r="E11" s="1"/>
      <c r="F11" s="1"/>
      <c r="G11" s="1"/>
      <c r="H11" s="1"/>
      <c r="I11" s="1"/>
      <c r="J11" s="1"/>
      <c r="K11" s="1"/>
      <c r="L11" s="1"/>
      <c r="M11" s="1"/>
      <c r="N11" s="1"/>
      <c r="O11" s="1"/>
      <c r="P11" s="1"/>
      <c r="Q11" s="1"/>
      <c r="R11" s="1"/>
      <c r="S11" s="1"/>
      <c r="T11" s="1"/>
      <c r="U11" s="1"/>
      <c r="V11" s="1"/>
      <c r="W11" s="1"/>
      <c r="X11" s="1"/>
      <c r="Y11" s="1"/>
      <c r="Z11" s="1"/>
    </row>
    <row r="12">
      <c r="A12" s="77" t="s">
        <v>414</v>
      </c>
      <c r="B12" s="78" t="s">
        <v>415</v>
      </c>
      <c r="C12" s="77">
        <v>14.23</v>
      </c>
      <c r="D12" s="36"/>
      <c r="E12" s="1"/>
      <c r="F12" s="1"/>
      <c r="G12" s="1"/>
      <c r="H12" s="1"/>
      <c r="I12" s="1"/>
      <c r="J12" s="1"/>
      <c r="K12" s="1"/>
      <c r="L12" s="1"/>
      <c r="M12" s="1"/>
      <c r="N12" s="1"/>
      <c r="O12" s="1"/>
      <c r="P12" s="1"/>
      <c r="Q12" s="1"/>
      <c r="R12" s="1"/>
      <c r="S12" s="1"/>
      <c r="T12" s="1"/>
      <c r="U12" s="1"/>
      <c r="V12" s="1"/>
      <c r="W12" s="1"/>
      <c r="X12" s="1"/>
      <c r="Y12" s="1"/>
      <c r="Z12" s="1"/>
    </row>
    <row r="13">
      <c r="A13" s="77" t="s">
        <v>416</v>
      </c>
      <c r="B13" s="78" t="s">
        <v>417</v>
      </c>
      <c r="C13" s="77">
        <v>10.34</v>
      </c>
      <c r="D13" s="36"/>
      <c r="E13" s="1"/>
      <c r="F13" s="1"/>
      <c r="G13" s="1"/>
      <c r="H13" s="1"/>
      <c r="I13" s="1"/>
      <c r="J13" s="1"/>
      <c r="K13" s="1"/>
      <c r="L13" s="1"/>
      <c r="M13" s="1"/>
      <c r="N13" s="1"/>
      <c r="O13" s="1"/>
      <c r="P13" s="1"/>
      <c r="Q13" s="1"/>
      <c r="R13" s="1"/>
      <c r="S13" s="1"/>
      <c r="T13" s="1"/>
      <c r="U13" s="1"/>
      <c r="V13" s="1"/>
      <c r="W13" s="1"/>
      <c r="X13" s="1"/>
      <c r="Y13" s="1"/>
      <c r="Z13" s="1"/>
    </row>
    <row r="14">
      <c r="A14" s="77" t="s">
        <v>418</v>
      </c>
      <c r="B14" s="78" t="s">
        <v>419</v>
      </c>
      <c r="C14" s="77">
        <v>2.35</v>
      </c>
      <c r="D14" s="36"/>
      <c r="E14" s="1"/>
      <c r="F14" s="1"/>
      <c r="G14" s="1"/>
      <c r="H14" s="1"/>
      <c r="I14" s="1"/>
      <c r="J14" s="1"/>
      <c r="K14" s="1"/>
      <c r="L14" s="1"/>
      <c r="M14" s="1"/>
      <c r="N14" s="1"/>
      <c r="O14" s="1"/>
      <c r="P14" s="1"/>
      <c r="Q14" s="1"/>
      <c r="R14" s="1"/>
      <c r="S14" s="1"/>
      <c r="T14" s="1"/>
      <c r="U14" s="1"/>
      <c r="V14" s="1"/>
      <c r="W14" s="1"/>
      <c r="X14" s="1"/>
      <c r="Y14" s="1"/>
      <c r="Z14" s="1"/>
    </row>
    <row r="15">
      <c r="A15" s="77" t="s">
        <v>420</v>
      </c>
      <c r="B15" s="78" t="s">
        <v>421</v>
      </c>
      <c r="C15" s="77">
        <v>2.48</v>
      </c>
      <c r="D15" s="36"/>
      <c r="E15" s="1"/>
      <c r="F15" s="1"/>
      <c r="G15" s="1"/>
      <c r="H15" s="1"/>
      <c r="I15" s="1"/>
      <c r="J15" s="1"/>
      <c r="K15" s="1"/>
      <c r="L15" s="1"/>
      <c r="M15" s="1"/>
      <c r="N15" s="1"/>
      <c r="O15" s="1"/>
      <c r="P15" s="1"/>
      <c r="Q15" s="1"/>
      <c r="R15" s="1"/>
      <c r="S15" s="1"/>
      <c r="T15" s="1"/>
      <c r="U15" s="1"/>
      <c r="V15" s="1"/>
      <c r="W15" s="1"/>
      <c r="X15" s="1"/>
      <c r="Y15" s="1"/>
      <c r="Z15" s="1"/>
    </row>
    <row r="16">
      <c r="A16" s="77" t="s">
        <v>422</v>
      </c>
      <c r="B16" s="78" t="s">
        <v>423</v>
      </c>
      <c r="C16" s="77">
        <v>2.17</v>
      </c>
      <c r="D16" s="36"/>
      <c r="E16" s="1"/>
      <c r="F16" s="1"/>
      <c r="G16" s="1"/>
      <c r="H16" s="1"/>
      <c r="I16" s="1"/>
      <c r="J16" s="1"/>
      <c r="K16" s="1"/>
      <c r="L16" s="1"/>
      <c r="M16" s="1"/>
      <c r="N16" s="1"/>
      <c r="O16" s="1"/>
      <c r="P16" s="1"/>
      <c r="Q16" s="1"/>
      <c r="R16" s="1"/>
      <c r="S16" s="1"/>
      <c r="T16" s="1"/>
      <c r="U16" s="1"/>
      <c r="V16" s="1"/>
      <c r="W16" s="1"/>
      <c r="X16" s="1"/>
      <c r="Y16" s="1"/>
      <c r="Z16" s="1"/>
    </row>
    <row r="17">
      <c r="A17" s="77" t="s">
        <v>424</v>
      </c>
      <c r="B17" s="78" t="s">
        <v>425</v>
      </c>
      <c r="C17" s="77">
        <v>2.55</v>
      </c>
      <c r="D17" s="36"/>
      <c r="E17" s="1"/>
      <c r="F17" s="1"/>
      <c r="G17" s="1"/>
      <c r="H17" s="1"/>
      <c r="I17" s="1"/>
      <c r="J17" s="1"/>
      <c r="K17" s="1"/>
      <c r="L17" s="1"/>
      <c r="M17" s="1"/>
      <c r="N17" s="1"/>
      <c r="O17" s="1"/>
      <c r="P17" s="1"/>
      <c r="Q17" s="1"/>
      <c r="R17" s="1"/>
      <c r="S17" s="1"/>
      <c r="T17" s="1"/>
      <c r="U17" s="1"/>
      <c r="V17" s="1"/>
      <c r="W17" s="1"/>
      <c r="X17" s="1"/>
      <c r="Y17" s="1"/>
      <c r="Z17" s="1"/>
    </row>
    <row r="18">
      <c r="A18" s="77" t="s">
        <v>426</v>
      </c>
      <c r="B18" s="78" t="s">
        <v>427</v>
      </c>
      <c r="C18" s="77">
        <v>2.44</v>
      </c>
      <c r="D18" s="36"/>
      <c r="E18" s="1"/>
      <c r="F18" s="1"/>
      <c r="G18" s="1"/>
      <c r="H18" s="1"/>
      <c r="I18" s="1"/>
      <c r="J18" s="1"/>
      <c r="K18" s="1"/>
      <c r="L18" s="1"/>
      <c r="M18" s="1"/>
      <c r="N18" s="1"/>
      <c r="O18" s="1"/>
      <c r="P18" s="1"/>
      <c r="Q18" s="1"/>
      <c r="R18" s="1"/>
      <c r="S18" s="1"/>
      <c r="T18" s="1"/>
      <c r="U18" s="1"/>
      <c r="V18" s="1"/>
      <c r="W18" s="1"/>
      <c r="X18" s="1"/>
      <c r="Y18" s="1"/>
      <c r="Z18" s="1"/>
    </row>
    <row r="19">
      <c r="A19" s="77" t="s">
        <v>428</v>
      </c>
      <c r="B19" s="78" t="s">
        <v>429</v>
      </c>
      <c r="C19" s="77">
        <v>0.48</v>
      </c>
      <c r="D19" s="36"/>
      <c r="E19" s="1"/>
      <c r="F19" s="1"/>
      <c r="G19" s="1"/>
      <c r="H19" s="1"/>
      <c r="I19" s="1"/>
      <c r="J19" s="1"/>
      <c r="K19" s="1"/>
      <c r="L19" s="1"/>
      <c r="M19" s="1"/>
      <c r="N19" s="1"/>
      <c r="O19" s="1"/>
      <c r="P19" s="1"/>
      <c r="Q19" s="1"/>
      <c r="R19" s="1"/>
      <c r="S19" s="1"/>
      <c r="T19" s="1"/>
      <c r="U19" s="1"/>
      <c r="V19" s="1"/>
      <c r="W19" s="1"/>
      <c r="X19" s="1"/>
      <c r="Y19" s="1"/>
      <c r="Z19" s="1"/>
    </row>
    <row r="20">
      <c r="A20" s="77" t="s">
        <v>430</v>
      </c>
      <c r="B20" s="78" t="s">
        <v>431</v>
      </c>
      <c r="C20" s="77">
        <v>0.83</v>
      </c>
      <c r="D20" s="36"/>
      <c r="E20" s="1"/>
      <c r="F20" s="1"/>
      <c r="G20" s="1"/>
      <c r="H20" s="1"/>
      <c r="I20" s="1"/>
      <c r="J20" s="1"/>
      <c r="K20" s="1"/>
      <c r="L20" s="1"/>
      <c r="M20" s="1"/>
      <c r="N20" s="1"/>
      <c r="O20" s="1"/>
      <c r="P20" s="1"/>
      <c r="Q20" s="1"/>
      <c r="R20" s="1"/>
      <c r="S20" s="1"/>
      <c r="T20" s="1"/>
      <c r="U20" s="1"/>
      <c r="V20" s="1"/>
      <c r="W20" s="1"/>
      <c r="X20" s="1"/>
      <c r="Y20" s="1"/>
      <c r="Z20" s="1"/>
    </row>
    <row r="21" ht="15.75" customHeight="1">
      <c r="A21" s="77" t="s">
        <v>432</v>
      </c>
      <c r="B21" s="78" t="s">
        <v>433</v>
      </c>
      <c r="C21" s="77">
        <v>1.58</v>
      </c>
      <c r="D21" s="36"/>
      <c r="E21" s="1"/>
      <c r="F21" s="1"/>
      <c r="G21" s="1"/>
      <c r="H21" s="1"/>
      <c r="I21" s="1"/>
      <c r="J21" s="1"/>
      <c r="K21" s="1"/>
      <c r="L21" s="1"/>
      <c r="M21" s="1"/>
      <c r="N21" s="1"/>
      <c r="O21" s="1"/>
      <c r="P21" s="1"/>
      <c r="Q21" s="1"/>
      <c r="R21" s="1"/>
      <c r="S21" s="1"/>
      <c r="T21" s="1"/>
      <c r="U21" s="1"/>
      <c r="V21" s="1"/>
      <c r="W21" s="1"/>
      <c r="X21" s="1"/>
      <c r="Y21" s="1"/>
      <c r="Z21" s="1"/>
    </row>
    <row r="22" ht="15.75" customHeight="1">
      <c r="A22" s="77" t="s">
        <v>434</v>
      </c>
      <c r="B22" s="78" t="s">
        <v>435</v>
      </c>
      <c r="C22" s="77">
        <v>2.45</v>
      </c>
      <c r="D22" s="36"/>
      <c r="E22" s="1"/>
      <c r="F22" s="1"/>
      <c r="G22" s="1"/>
      <c r="H22" s="1"/>
      <c r="I22" s="1"/>
      <c r="J22" s="1"/>
      <c r="K22" s="1"/>
      <c r="L22" s="1"/>
      <c r="M22" s="1"/>
      <c r="N22" s="1"/>
      <c r="O22" s="1"/>
      <c r="P22" s="1"/>
      <c r="Q22" s="1"/>
      <c r="R22" s="1"/>
      <c r="S22" s="1"/>
      <c r="T22" s="1"/>
      <c r="U22" s="1"/>
      <c r="V22" s="1"/>
      <c r="W22" s="1"/>
      <c r="X22" s="1"/>
      <c r="Y22" s="1"/>
      <c r="Z22" s="1"/>
    </row>
    <row r="23" ht="15.75" customHeight="1">
      <c r="A23" s="77" t="s">
        <v>436</v>
      </c>
      <c r="B23" s="78" t="s">
        <v>437</v>
      </c>
      <c r="C23" s="77">
        <v>3.46</v>
      </c>
      <c r="D23" s="36"/>
      <c r="E23" s="1"/>
      <c r="F23" s="1"/>
      <c r="G23" s="1"/>
      <c r="H23" s="1"/>
      <c r="I23" s="1"/>
      <c r="J23" s="1"/>
      <c r="K23" s="1"/>
      <c r="L23" s="1"/>
      <c r="M23" s="1"/>
      <c r="N23" s="1"/>
      <c r="O23" s="1"/>
      <c r="P23" s="1"/>
      <c r="Q23" s="1"/>
      <c r="R23" s="1"/>
      <c r="S23" s="1"/>
      <c r="T23" s="1"/>
      <c r="U23" s="1"/>
      <c r="V23" s="1"/>
      <c r="W23" s="1"/>
      <c r="X23" s="1"/>
      <c r="Y23" s="1"/>
      <c r="Z23" s="1"/>
    </row>
    <row r="24" ht="15.75" customHeight="1">
      <c r="A24" s="77" t="s">
        <v>438</v>
      </c>
      <c r="B24" s="78" t="s">
        <v>439</v>
      </c>
      <c r="C24" s="77">
        <v>4.55</v>
      </c>
      <c r="D24" s="36"/>
      <c r="E24" s="1"/>
      <c r="F24" s="1"/>
      <c r="G24" s="1"/>
      <c r="H24" s="1"/>
      <c r="I24" s="1"/>
      <c r="J24" s="1"/>
      <c r="K24" s="1"/>
      <c r="L24" s="1"/>
      <c r="M24" s="1"/>
      <c r="N24" s="1"/>
      <c r="O24" s="1"/>
      <c r="P24" s="1"/>
      <c r="Q24" s="1"/>
      <c r="R24" s="1"/>
      <c r="S24" s="1"/>
      <c r="T24" s="1"/>
      <c r="U24" s="1"/>
      <c r="V24" s="1"/>
      <c r="W24" s="1"/>
      <c r="X24" s="1"/>
      <c r="Y24" s="1"/>
      <c r="Z24" s="1"/>
    </row>
    <row r="25" ht="15.75" customHeight="1">
      <c r="A25" s="77" t="s">
        <v>440</v>
      </c>
      <c r="B25" s="78" t="s">
        <v>441</v>
      </c>
      <c r="C25" s="77">
        <v>5.97</v>
      </c>
      <c r="D25" s="36"/>
      <c r="E25" s="1"/>
      <c r="F25" s="1"/>
      <c r="G25" s="1"/>
      <c r="H25" s="1"/>
      <c r="I25" s="1"/>
      <c r="J25" s="1"/>
      <c r="K25" s="1"/>
      <c r="L25" s="1"/>
      <c r="M25" s="1"/>
      <c r="N25" s="1"/>
      <c r="O25" s="1"/>
      <c r="P25" s="1"/>
      <c r="Q25" s="1"/>
      <c r="R25" s="1"/>
      <c r="S25" s="1"/>
      <c r="T25" s="1"/>
      <c r="U25" s="1"/>
      <c r="V25" s="1"/>
      <c r="W25" s="1"/>
      <c r="X25" s="1"/>
      <c r="Y25" s="1"/>
      <c r="Z25" s="1"/>
    </row>
    <row r="26" ht="15.75" customHeight="1">
      <c r="A26" s="77" t="s">
        <v>442</v>
      </c>
      <c r="B26" s="78" t="s">
        <v>443</v>
      </c>
      <c r="C26" s="77">
        <v>7.73</v>
      </c>
      <c r="D26" s="36"/>
      <c r="E26" s="1"/>
      <c r="F26" s="1"/>
      <c r="G26" s="1"/>
      <c r="H26" s="1"/>
      <c r="I26" s="1"/>
      <c r="J26" s="1"/>
      <c r="K26" s="1"/>
      <c r="L26" s="1"/>
      <c r="M26" s="1"/>
      <c r="N26" s="1"/>
      <c r="O26" s="1"/>
      <c r="P26" s="1"/>
      <c r="Q26" s="1"/>
      <c r="R26" s="1"/>
      <c r="S26" s="1"/>
      <c r="T26" s="1"/>
      <c r="U26" s="1"/>
      <c r="V26" s="1"/>
      <c r="W26" s="1"/>
      <c r="X26" s="1"/>
      <c r="Y26" s="1"/>
      <c r="Z26" s="1"/>
    </row>
    <row r="27" ht="15.75" customHeight="1">
      <c r="A27" s="77" t="s">
        <v>444</v>
      </c>
      <c r="B27" s="78" t="s">
        <v>445</v>
      </c>
      <c r="C27" s="77">
        <v>9.19</v>
      </c>
      <c r="D27" s="36"/>
      <c r="E27" s="1"/>
      <c r="F27" s="1"/>
      <c r="G27" s="1"/>
      <c r="H27" s="1"/>
      <c r="I27" s="1"/>
      <c r="J27" s="1"/>
      <c r="K27" s="1"/>
      <c r="L27" s="1"/>
      <c r="M27" s="1"/>
      <c r="N27" s="1"/>
      <c r="O27" s="1"/>
      <c r="P27" s="1"/>
      <c r="Q27" s="1"/>
      <c r="R27" s="1"/>
      <c r="S27" s="1"/>
      <c r="T27" s="1"/>
      <c r="U27" s="1"/>
      <c r="V27" s="1"/>
      <c r="W27" s="1"/>
      <c r="X27" s="1"/>
      <c r="Y27" s="1"/>
      <c r="Z27" s="1"/>
    </row>
    <row r="28" ht="15.75" customHeight="1">
      <c r="A28" s="77" t="s">
        <v>446</v>
      </c>
      <c r="B28" s="78" t="s">
        <v>447</v>
      </c>
      <c r="C28" s="77">
        <v>11.25</v>
      </c>
      <c r="D28" s="36"/>
      <c r="E28" s="1"/>
      <c r="F28" s="1"/>
      <c r="G28" s="1"/>
      <c r="H28" s="1"/>
      <c r="I28" s="1"/>
      <c r="J28" s="1"/>
      <c r="K28" s="1"/>
      <c r="L28" s="1"/>
      <c r="M28" s="1"/>
      <c r="N28" s="1"/>
      <c r="O28" s="1"/>
      <c r="P28" s="1"/>
      <c r="Q28" s="1"/>
      <c r="R28" s="1"/>
      <c r="S28" s="1"/>
      <c r="T28" s="1"/>
      <c r="U28" s="1"/>
      <c r="V28" s="1"/>
      <c r="W28" s="1"/>
      <c r="X28" s="1"/>
      <c r="Y28" s="1"/>
      <c r="Z28" s="1"/>
    </row>
    <row r="29" ht="15.75" customHeight="1">
      <c r="A29" s="77" t="s">
        <v>448</v>
      </c>
      <c r="B29" s="78" t="s">
        <v>449</v>
      </c>
      <c r="C29" s="77">
        <v>15.26</v>
      </c>
      <c r="D29" s="36"/>
      <c r="E29" s="1"/>
      <c r="F29" s="1"/>
      <c r="G29" s="1"/>
      <c r="H29" s="1"/>
      <c r="I29" s="1"/>
      <c r="J29" s="1"/>
      <c r="K29" s="1"/>
      <c r="L29" s="1"/>
      <c r="M29" s="1"/>
      <c r="N29" s="1"/>
      <c r="O29" s="1"/>
      <c r="P29" s="1"/>
      <c r="Q29" s="1"/>
      <c r="R29" s="1"/>
      <c r="S29" s="1"/>
      <c r="T29" s="1"/>
      <c r="U29" s="1"/>
      <c r="V29" s="1"/>
      <c r="W29" s="1"/>
      <c r="X29" s="1"/>
      <c r="Y29" s="1"/>
      <c r="Z29" s="1"/>
    </row>
    <row r="30" ht="15.75" customHeight="1">
      <c r="A30" s="77" t="s">
        <v>450</v>
      </c>
      <c r="B30" s="78" t="s">
        <v>451</v>
      </c>
      <c r="C30" s="77">
        <v>23.85</v>
      </c>
      <c r="D30" s="36"/>
      <c r="E30" s="1"/>
      <c r="F30" s="1"/>
      <c r="G30" s="1"/>
      <c r="H30" s="1"/>
      <c r="I30" s="1"/>
      <c r="J30" s="1"/>
      <c r="K30" s="1"/>
      <c r="L30" s="1"/>
      <c r="M30" s="1"/>
      <c r="N30" s="1"/>
      <c r="O30" s="1"/>
      <c r="P30" s="1"/>
      <c r="Q30" s="1"/>
      <c r="R30" s="1"/>
      <c r="S30" s="1"/>
      <c r="T30" s="1"/>
      <c r="U30" s="1"/>
      <c r="V30" s="1"/>
      <c r="W30" s="1"/>
      <c r="X30" s="1"/>
      <c r="Y30" s="1"/>
      <c r="Z30" s="1"/>
    </row>
    <row r="31" ht="15.75" customHeight="1">
      <c r="A31" s="77" t="s">
        <v>452</v>
      </c>
      <c r="B31" s="78" t="s">
        <v>453</v>
      </c>
      <c r="C31" s="77">
        <v>35.24</v>
      </c>
      <c r="D31" s="36"/>
      <c r="E31" s="1"/>
      <c r="F31" s="1"/>
      <c r="G31" s="1"/>
      <c r="H31" s="1"/>
      <c r="I31" s="1"/>
      <c r="J31" s="1"/>
      <c r="K31" s="1"/>
      <c r="L31" s="1"/>
      <c r="M31" s="1"/>
      <c r="N31" s="1"/>
      <c r="O31" s="1"/>
      <c r="P31" s="1"/>
      <c r="Q31" s="1"/>
      <c r="R31" s="1"/>
      <c r="S31" s="1"/>
      <c r="T31" s="1"/>
      <c r="U31" s="1"/>
      <c r="V31" s="1"/>
      <c r="W31" s="1"/>
      <c r="X31" s="1"/>
      <c r="Y31" s="1"/>
      <c r="Z31" s="1"/>
    </row>
    <row r="32" ht="15.75" customHeight="1">
      <c r="A32" s="77" t="s">
        <v>454</v>
      </c>
      <c r="B32" s="78" t="s">
        <v>455</v>
      </c>
      <c r="C32" s="77">
        <v>0.74</v>
      </c>
      <c r="D32" s="36"/>
      <c r="E32" s="1"/>
      <c r="F32" s="1"/>
      <c r="G32" s="1"/>
      <c r="H32" s="1"/>
      <c r="I32" s="1"/>
      <c r="J32" s="1"/>
      <c r="K32" s="1"/>
      <c r="L32" s="1"/>
      <c r="M32" s="1"/>
      <c r="N32" s="1"/>
      <c r="O32" s="1"/>
      <c r="P32" s="1"/>
      <c r="Q32" s="1"/>
      <c r="R32" s="1"/>
      <c r="S32" s="1"/>
      <c r="T32" s="1"/>
      <c r="U32" s="1"/>
      <c r="V32" s="1"/>
      <c r="W32" s="1"/>
      <c r="X32" s="1"/>
      <c r="Y32" s="1"/>
      <c r="Z32" s="1"/>
    </row>
    <row r="33" ht="15.75" customHeight="1">
      <c r="A33" s="77" t="s">
        <v>456</v>
      </c>
      <c r="B33" s="78" t="s">
        <v>457</v>
      </c>
      <c r="C33" s="77">
        <v>1.44</v>
      </c>
      <c r="D33" s="36"/>
      <c r="E33" s="1"/>
      <c r="F33" s="1"/>
      <c r="G33" s="1"/>
      <c r="H33" s="1"/>
      <c r="I33" s="1"/>
      <c r="J33" s="1"/>
      <c r="K33" s="1"/>
      <c r="L33" s="1"/>
      <c r="M33" s="1"/>
      <c r="N33" s="1"/>
      <c r="O33" s="1"/>
      <c r="P33" s="1"/>
      <c r="Q33" s="1"/>
      <c r="R33" s="1"/>
      <c r="S33" s="1"/>
      <c r="T33" s="1"/>
      <c r="U33" s="1"/>
      <c r="V33" s="1"/>
      <c r="W33" s="1"/>
      <c r="X33" s="1"/>
      <c r="Y33" s="1"/>
      <c r="Z33" s="1"/>
    </row>
    <row r="34" ht="15.75" customHeight="1">
      <c r="A34" s="77" t="s">
        <v>458</v>
      </c>
      <c r="B34" s="78" t="s">
        <v>459</v>
      </c>
      <c r="C34" s="77">
        <v>2.22</v>
      </c>
      <c r="D34" s="36"/>
      <c r="E34" s="1"/>
      <c r="F34" s="1"/>
      <c r="G34" s="1"/>
      <c r="H34" s="1"/>
      <c r="I34" s="1"/>
      <c r="J34" s="1"/>
      <c r="K34" s="1"/>
      <c r="L34" s="1"/>
      <c r="M34" s="1"/>
      <c r="N34" s="1"/>
      <c r="O34" s="1"/>
      <c r="P34" s="1"/>
      <c r="Q34" s="1"/>
      <c r="R34" s="1"/>
      <c r="S34" s="1"/>
      <c r="T34" s="1"/>
      <c r="U34" s="1"/>
      <c r="V34" s="1"/>
      <c r="W34" s="1"/>
      <c r="X34" s="1"/>
      <c r="Y34" s="1"/>
      <c r="Z34" s="1"/>
    </row>
    <row r="35" ht="15.75" customHeight="1">
      <c r="A35" s="77" t="s">
        <v>460</v>
      </c>
      <c r="B35" s="78" t="s">
        <v>461</v>
      </c>
      <c r="C35" s="77">
        <v>2.93</v>
      </c>
      <c r="D35" s="36"/>
      <c r="E35" s="1"/>
      <c r="F35" s="1"/>
      <c r="G35" s="1"/>
      <c r="H35" s="1"/>
      <c r="I35" s="1"/>
      <c r="J35" s="1"/>
      <c r="K35" s="1"/>
      <c r="L35" s="1"/>
      <c r="M35" s="1"/>
      <c r="N35" s="1"/>
      <c r="O35" s="1"/>
      <c r="P35" s="1"/>
      <c r="Q35" s="1"/>
      <c r="R35" s="1"/>
      <c r="S35" s="1"/>
      <c r="T35" s="1"/>
      <c r="U35" s="1"/>
      <c r="V35" s="1"/>
      <c r="W35" s="1"/>
      <c r="X35" s="1"/>
      <c r="Y35" s="1"/>
      <c r="Z35" s="1"/>
    </row>
    <row r="36" ht="15.75" customHeight="1">
      <c r="A36" s="77" t="s">
        <v>462</v>
      </c>
      <c r="B36" s="78" t="s">
        <v>463</v>
      </c>
      <c r="C36" s="77">
        <v>3.14</v>
      </c>
      <c r="D36" s="36"/>
      <c r="E36" s="1"/>
      <c r="F36" s="1"/>
      <c r="G36" s="1"/>
      <c r="H36" s="1"/>
      <c r="I36" s="1"/>
      <c r="J36" s="1"/>
      <c r="K36" s="1"/>
      <c r="L36" s="1"/>
      <c r="M36" s="1"/>
      <c r="N36" s="1"/>
      <c r="O36" s="1"/>
      <c r="P36" s="1"/>
      <c r="Q36" s="1"/>
      <c r="R36" s="1"/>
      <c r="S36" s="1"/>
      <c r="T36" s="1"/>
      <c r="U36" s="1"/>
      <c r="V36" s="1"/>
      <c r="W36" s="1"/>
      <c r="X36" s="1"/>
      <c r="Y36" s="1"/>
      <c r="Z36" s="1"/>
    </row>
    <row r="37" ht="15.75" customHeight="1">
      <c r="A37" s="77" t="s">
        <v>464</v>
      </c>
      <c r="B37" s="78" t="s">
        <v>465</v>
      </c>
      <c r="C37" s="77">
        <v>3.8</v>
      </c>
      <c r="D37" s="36"/>
      <c r="E37" s="1"/>
      <c r="F37" s="1"/>
      <c r="G37" s="1"/>
      <c r="H37" s="1"/>
      <c r="I37" s="1"/>
      <c r="J37" s="1"/>
      <c r="K37" s="1"/>
      <c r="L37" s="1"/>
      <c r="M37" s="1"/>
      <c r="N37" s="1"/>
      <c r="O37" s="1"/>
      <c r="P37" s="1"/>
      <c r="Q37" s="1"/>
      <c r="R37" s="1"/>
      <c r="S37" s="1"/>
      <c r="T37" s="1"/>
      <c r="U37" s="1"/>
      <c r="V37" s="1"/>
      <c r="W37" s="1"/>
      <c r="X37" s="1"/>
      <c r="Y37" s="1"/>
      <c r="Z37" s="1"/>
    </row>
    <row r="38" ht="15.75" customHeight="1">
      <c r="A38" s="77" t="s">
        <v>466</v>
      </c>
      <c r="B38" s="78" t="s">
        <v>467</v>
      </c>
      <c r="C38" s="77">
        <v>4.7</v>
      </c>
      <c r="D38" s="36"/>
      <c r="E38" s="1"/>
      <c r="F38" s="1"/>
      <c r="G38" s="1"/>
      <c r="H38" s="1"/>
      <c r="I38" s="1"/>
      <c r="J38" s="1"/>
      <c r="K38" s="1"/>
      <c r="L38" s="1"/>
      <c r="M38" s="1"/>
      <c r="N38" s="1"/>
      <c r="O38" s="1"/>
      <c r="P38" s="1"/>
      <c r="Q38" s="1"/>
      <c r="R38" s="1"/>
      <c r="S38" s="1"/>
      <c r="T38" s="1"/>
      <c r="U38" s="1"/>
      <c r="V38" s="1"/>
      <c r="W38" s="1"/>
      <c r="X38" s="1"/>
      <c r="Y38" s="1"/>
      <c r="Z38" s="1"/>
    </row>
    <row r="39" ht="15.75" customHeight="1">
      <c r="A39" s="77" t="s">
        <v>468</v>
      </c>
      <c r="B39" s="78" t="s">
        <v>469</v>
      </c>
      <c r="C39" s="77">
        <v>26.65</v>
      </c>
      <c r="D39" s="36"/>
      <c r="E39" s="1"/>
      <c r="F39" s="1"/>
      <c r="G39" s="1"/>
      <c r="H39" s="1"/>
      <c r="I39" s="1"/>
      <c r="J39" s="1"/>
      <c r="K39" s="1"/>
      <c r="L39" s="1"/>
      <c r="M39" s="1"/>
      <c r="N39" s="1"/>
      <c r="O39" s="1"/>
      <c r="P39" s="1"/>
      <c r="Q39" s="1"/>
      <c r="R39" s="1"/>
      <c r="S39" s="1"/>
      <c r="T39" s="1"/>
      <c r="U39" s="1"/>
      <c r="V39" s="1"/>
      <c r="W39" s="1"/>
      <c r="X39" s="1"/>
      <c r="Y39" s="1"/>
      <c r="Z39" s="1"/>
    </row>
    <row r="40" ht="15.75" customHeight="1">
      <c r="A40" s="77" t="s">
        <v>470</v>
      </c>
      <c r="B40" s="78" t="s">
        <v>471</v>
      </c>
      <c r="C40" s="77">
        <v>4.09</v>
      </c>
      <c r="D40" s="36"/>
      <c r="E40" s="1"/>
      <c r="F40" s="1"/>
      <c r="G40" s="1"/>
      <c r="H40" s="1"/>
      <c r="I40" s="1"/>
      <c r="J40" s="1"/>
      <c r="K40" s="1"/>
      <c r="L40" s="1"/>
      <c r="M40" s="1"/>
      <c r="N40" s="1"/>
      <c r="O40" s="1"/>
      <c r="P40" s="1"/>
      <c r="Q40" s="1"/>
      <c r="R40" s="1"/>
      <c r="S40" s="1"/>
      <c r="T40" s="1"/>
      <c r="U40" s="1"/>
      <c r="V40" s="1"/>
      <c r="W40" s="1"/>
      <c r="X40" s="1"/>
      <c r="Y40" s="1"/>
      <c r="Z40" s="1"/>
    </row>
    <row r="41" ht="15.75" customHeight="1">
      <c r="A41" s="77" t="s">
        <v>472</v>
      </c>
      <c r="B41" s="78" t="s">
        <v>473</v>
      </c>
      <c r="C41" s="77">
        <v>4.4</v>
      </c>
      <c r="D41" s="36"/>
      <c r="E41" s="1"/>
      <c r="F41" s="1"/>
      <c r="G41" s="1"/>
      <c r="H41" s="1"/>
      <c r="I41" s="1"/>
      <c r="J41" s="1"/>
      <c r="K41" s="1"/>
      <c r="L41" s="1"/>
      <c r="M41" s="1"/>
      <c r="N41" s="1"/>
      <c r="O41" s="1"/>
      <c r="P41" s="1"/>
      <c r="Q41" s="1"/>
      <c r="R41" s="1"/>
      <c r="S41" s="1"/>
      <c r="T41" s="1"/>
      <c r="U41" s="1"/>
      <c r="V41" s="1"/>
      <c r="W41" s="1"/>
      <c r="X41" s="1"/>
      <c r="Y41" s="1"/>
      <c r="Z41" s="1"/>
    </row>
    <row r="42" ht="15.75" customHeight="1">
      <c r="A42" s="77" t="s">
        <v>474</v>
      </c>
      <c r="B42" s="78" t="s">
        <v>475</v>
      </c>
      <c r="C42" s="77">
        <v>4.96</v>
      </c>
      <c r="D42" s="36"/>
      <c r="E42" s="1"/>
      <c r="F42" s="1"/>
      <c r="G42" s="1"/>
      <c r="H42" s="1"/>
      <c r="I42" s="1"/>
      <c r="J42" s="1"/>
      <c r="K42" s="1"/>
      <c r="L42" s="1"/>
      <c r="M42" s="1"/>
      <c r="N42" s="1"/>
      <c r="O42" s="1"/>
      <c r="P42" s="1"/>
      <c r="Q42" s="1"/>
      <c r="R42" s="1"/>
      <c r="S42" s="1"/>
      <c r="T42" s="1"/>
      <c r="U42" s="1"/>
      <c r="V42" s="1"/>
      <c r="W42" s="1"/>
      <c r="X42" s="1"/>
      <c r="Y42" s="1"/>
      <c r="Z42" s="1"/>
    </row>
    <row r="43" ht="15.75" customHeight="1">
      <c r="A43" s="77" t="s">
        <v>476</v>
      </c>
      <c r="B43" s="78" t="s">
        <v>477</v>
      </c>
      <c r="C43" s="77">
        <v>13.27</v>
      </c>
      <c r="D43" s="36"/>
      <c r="E43" s="1"/>
      <c r="F43" s="1"/>
      <c r="G43" s="1"/>
      <c r="H43" s="1"/>
      <c r="I43" s="1"/>
      <c r="J43" s="1"/>
      <c r="K43" s="1"/>
      <c r="L43" s="1"/>
      <c r="M43" s="1"/>
      <c r="N43" s="1"/>
      <c r="O43" s="1"/>
      <c r="P43" s="1"/>
      <c r="Q43" s="1"/>
      <c r="R43" s="1"/>
      <c r="S43" s="1"/>
      <c r="T43" s="1"/>
      <c r="U43" s="1"/>
      <c r="V43" s="1"/>
      <c r="W43" s="1"/>
      <c r="X43" s="1"/>
      <c r="Y43" s="1"/>
      <c r="Z43" s="1"/>
    </row>
    <row r="44" ht="15.75" customHeight="1">
      <c r="A44" s="77" t="s">
        <v>478</v>
      </c>
      <c r="B44" s="78" t="s">
        <v>479</v>
      </c>
      <c r="C44" s="77">
        <v>25.33</v>
      </c>
      <c r="D44" s="36"/>
      <c r="E44" s="1"/>
      <c r="F44" s="1"/>
      <c r="G44" s="1"/>
      <c r="H44" s="1"/>
      <c r="I44" s="1"/>
      <c r="J44" s="1"/>
      <c r="K44" s="1"/>
      <c r="L44" s="1"/>
      <c r="M44" s="1"/>
      <c r="N44" s="1"/>
      <c r="O44" s="1"/>
      <c r="P44" s="1"/>
      <c r="Q44" s="1"/>
      <c r="R44" s="1"/>
      <c r="S44" s="1"/>
      <c r="T44" s="1"/>
      <c r="U44" s="1"/>
      <c r="V44" s="1"/>
      <c r="W44" s="1"/>
      <c r="X44" s="1"/>
      <c r="Y44" s="1"/>
      <c r="Z44" s="1"/>
    </row>
    <row r="45" ht="15.75" customHeight="1">
      <c r="A45" s="77" t="s">
        <v>480</v>
      </c>
      <c r="B45" s="78" t="s">
        <v>481</v>
      </c>
      <c r="C45" s="77">
        <v>0.16</v>
      </c>
      <c r="D45" s="36"/>
      <c r="E45" s="1"/>
      <c r="F45" s="1"/>
      <c r="G45" s="1"/>
      <c r="H45" s="1"/>
      <c r="I45" s="1"/>
      <c r="J45" s="1"/>
      <c r="K45" s="1"/>
      <c r="L45" s="1"/>
      <c r="M45" s="1"/>
      <c r="N45" s="1"/>
      <c r="O45" s="1"/>
      <c r="P45" s="1"/>
      <c r="Q45" s="1"/>
      <c r="R45" s="1"/>
      <c r="S45" s="1"/>
      <c r="T45" s="1"/>
      <c r="U45" s="1"/>
      <c r="V45" s="1"/>
      <c r="W45" s="1"/>
      <c r="X45" s="1"/>
      <c r="Y45" s="1"/>
      <c r="Z45" s="1"/>
    </row>
    <row r="46" ht="15.75" customHeight="1">
      <c r="A46" s="77" t="s">
        <v>482</v>
      </c>
      <c r="B46" s="78" t="s">
        <v>483</v>
      </c>
      <c r="C46" s="77">
        <v>0.58</v>
      </c>
      <c r="D46" s="36"/>
      <c r="E46" s="1"/>
      <c r="F46" s="1"/>
      <c r="G46" s="1"/>
      <c r="H46" s="1"/>
      <c r="I46" s="1"/>
      <c r="J46" s="1"/>
      <c r="K46" s="1"/>
      <c r="L46" s="1"/>
      <c r="M46" s="1"/>
      <c r="N46" s="1"/>
      <c r="O46" s="1"/>
      <c r="P46" s="1"/>
      <c r="Q46" s="1"/>
      <c r="R46" s="1"/>
      <c r="S46" s="1"/>
      <c r="T46" s="1"/>
      <c r="U46" s="1"/>
      <c r="V46" s="1"/>
      <c r="W46" s="1"/>
      <c r="X46" s="1"/>
      <c r="Y46" s="1"/>
      <c r="Z46" s="1"/>
    </row>
    <row r="47" ht="15.75" customHeight="1">
      <c r="A47" s="77" t="s">
        <v>484</v>
      </c>
      <c r="B47" s="78" t="s">
        <v>485</v>
      </c>
      <c r="C47" s="77">
        <v>1.32</v>
      </c>
      <c r="D47" s="36"/>
      <c r="E47" s="1"/>
      <c r="F47" s="1"/>
      <c r="G47" s="1"/>
      <c r="H47" s="1"/>
      <c r="I47" s="1"/>
      <c r="J47" s="1"/>
      <c r="K47" s="1"/>
      <c r="L47" s="1"/>
      <c r="M47" s="1"/>
      <c r="N47" s="1"/>
      <c r="O47" s="1"/>
      <c r="P47" s="1"/>
      <c r="Q47" s="1"/>
      <c r="R47" s="1"/>
      <c r="S47" s="1"/>
      <c r="T47" s="1"/>
      <c r="U47" s="1"/>
      <c r="V47" s="1"/>
      <c r="W47" s="1"/>
      <c r="X47" s="1"/>
      <c r="Y47" s="1"/>
      <c r="Z47" s="1"/>
    </row>
    <row r="48" ht="15.75" customHeight="1">
      <c r="A48" s="77" t="s">
        <v>486</v>
      </c>
      <c r="B48" s="78" t="s">
        <v>487</v>
      </c>
      <c r="C48" s="77">
        <v>2.14</v>
      </c>
      <c r="D48" s="36"/>
      <c r="E48" s="1"/>
      <c r="F48" s="1"/>
      <c r="G48" s="1"/>
      <c r="H48" s="1"/>
      <c r="I48" s="1"/>
      <c r="J48" s="1"/>
      <c r="K48" s="1"/>
      <c r="L48" s="1"/>
      <c r="M48" s="1"/>
      <c r="N48" s="1"/>
      <c r="O48" s="1"/>
      <c r="P48" s="1"/>
      <c r="Q48" s="1"/>
      <c r="R48" s="1"/>
      <c r="S48" s="1"/>
      <c r="T48" s="1"/>
      <c r="U48" s="1"/>
      <c r="V48" s="1"/>
      <c r="W48" s="1"/>
      <c r="X48" s="1"/>
      <c r="Y48" s="1"/>
      <c r="Z48" s="1"/>
    </row>
    <row r="49" ht="15.75" customHeight="1">
      <c r="A49" s="77" t="s">
        <v>488</v>
      </c>
      <c r="B49" s="78" t="s">
        <v>489</v>
      </c>
      <c r="C49" s="77">
        <v>0.46</v>
      </c>
      <c r="D49" s="36"/>
      <c r="E49" s="1"/>
      <c r="F49" s="1"/>
      <c r="G49" s="1"/>
      <c r="H49" s="1"/>
      <c r="I49" s="1"/>
      <c r="J49" s="1"/>
      <c r="K49" s="1"/>
      <c r="L49" s="1"/>
      <c r="M49" s="1"/>
      <c r="N49" s="1"/>
      <c r="O49" s="1"/>
      <c r="P49" s="1"/>
      <c r="Q49" s="1"/>
      <c r="R49" s="1"/>
      <c r="S49" s="1"/>
      <c r="T49" s="1"/>
      <c r="U49" s="1"/>
      <c r="V49" s="1"/>
      <c r="W49" s="1"/>
      <c r="X49" s="1"/>
      <c r="Y49" s="1"/>
      <c r="Z49" s="1"/>
    </row>
    <row r="50" ht="15.75" customHeight="1">
      <c r="A50" s="77" t="s">
        <v>490</v>
      </c>
      <c r="B50" s="78" t="s">
        <v>491</v>
      </c>
      <c r="C50" s="77">
        <v>1.6</v>
      </c>
      <c r="D50" s="36"/>
      <c r="E50" s="1"/>
      <c r="F50" s="1"/>
      <c r="G50" s="1"/>
      <c r="H50" s="1"/>
      <c r="I50" s="1"/>
      <c r="J50" s="1"/>
      <c r="K50" s="1"/>
      <c r="L50" s="1"/>
      <c r="M50" s="1"/>
      <c r="N50" s="1"/>
      <c r="O50" s="1"/>
      <c r="P50" s="1"/>
      <c r="Q50" s="1"/>
      <c r="R50" s="1"/>
      <c r="S50" s="1"/>
      <c r="T50" s="1"/>
      <c r="U50" s="1"/>
      <c r="V50" s="1"/>
      <c r="W50" s="1"/>
      <c r="X50" s="1"/>
      <c r="Y50" s="1"/>
      <c r="Z50" s="1"/>
    </row>
    <row r="51" ht="15.75" customHeight="1">
      <c r="A51" s="77" t="s">
        <v>492</v>
      </c>
      <c r="B51" s="78" t="s">
        <v>493</v>
      </c>
      <c r="C51" s="77">
        <v>3.65</v>
      </c>
      <c r="D51" s="36"/>
      <c r="E51" s="1"/>
      <c r="F51" s="1"/>
      <c r="G51" s="1"/>
      <c r="H51" s="1"/>
      <c r="I51" s="1"/>
      <c r="J51" s="1"/>
      <c r="K51" s="1"/>
      <c r="L51" s="1"/>
      <c r="M51" s="1"/>
      <c r="N51" s="1"/>
      <c r="O51" s="1"/>
      <c r="P51" s="1"/>
      <c r="Q51" s="1"/>
      <c r="R51" s="1"/>
      <c r="S51" s="1"/>
      <c r="T51" s="1"/>
      <c r="U51" s="1"/>
      <c r="V51" s="1"/>
      <c r="W51" s="1"/>
      <c r="X51" s="1"/>
      <c r="Y51" s="1"/>
      <c r="Z51" s="1"/>
    </row>
    <row r="52" ht="15.75" customHeight="1">
      <c r="A52" s="77" t="s">
        <v>494</v>
      </c>
      <c r="B52" s="78" t="s">
        <v>495</v>
      </c>
      <c r="C52" s="77">
        <v>5.93</v>
      </c>
      <c r="D52" s="36"/>
      <c r="E52" s="1"/>
      <c r="F52" s="1"/>
      <c r="G52" s="1"/>
      <c r="H52" s="1"/>
      <c r="I52" s="1"/>
      <c r="J52" s="1"/>
      <c r="K52" s="1"/>
      <c r="L52" s="1"/>
      <c r="M52" s="1"/>
      <c r="N52" s="1"/>
      <c r="O52" s="1"/>
      <c r="P52" s="1"/>
      <c r="Q52" s="1"/>
      <c r="R52" s="1"/>
      <c r="S52" s="1"/>
      <c r="T52" s="1"/>
      <c r="U52" s="1"/>
      <c r="V52" s="1"/>
      <c r="W52" s="1"/>
      <c r="X52" s="1"/>
      <c r="Y52" s="1"/>
      <c r="Z52" s="1"/>
    </row>
    <row r="53" ht="15.75" customHeight="1">
      <c r="A53" s="77" t="s">
        <v>496</v>
      </c>
      <c r="B53" s="78" t="s">
        <v>497</v>
      </c>
      <c r="C53" s="77">
        <v>4.9</v>
      </c>
      <c r="D53" s="36"/>
      <c r="E53" s="1"/>
      <c r="F53" s="1"/>
      <c r="G53" s="1"/>
      <c r="H53" s="1"/>
      <c r="I53" s="1"/>
      <c r="J53" s="1"/>
      <c r="K53" s="1"/>
      <c r="L53" s="1"/>
      <c r="M53" s="1"/>
      <c r="N53" s="1"/>
      <c r="O53" s="1"/>
      <c r="P53" s="1"/>
      <c r="Q53" s="1"/>
      <c r="R53" s="1"/>
      <c r="S53" s="1"/>
      <c r="T53" s="1"/>
      <c r="U53" s="1"/>
      <c r="V53" s="1"/>
      <c r="W53" s="1"/>
      <c r="X53" s="1"/>
      <c r="Y53" s="1"/>
      <c r="Z53" s="1"/>
    </row>
    <row r="54" ht="15.75" customHeight="1">
      <c r="A54" s="77" t="s">
        <v>498</v>
      </c>
      <c r="B54" s="78" t="s">
        <v>499</v>
      </c>
      <c r="C54" s="77">
        <v>6.04</v>
      </c>
      <c r="D54" s="36"/>
      <c r="E54" s="1"/>
      <c r="F54" s="1"/>
      <c r="G54" s="1"/>
      <c r="H54" s="1"/>
      <c r="I54" s="1"/>
      <c r="J54" s="1"/>
      <c r="K54" s="1"/>
      <c r="L54" s="1"/>
      <c r="M54" s="1"/>
      <c r="N54" s="1"/>
      <c r="O54" s="1"/>
      <c r="P54" s="1"/>
      <c r="Q54" s="1"/>
      <c r="R54" s="1"/>
      <c r="S54" s="1"/>
      <c r="T54" s="1"/>
      <c r="U54" s="1"/>
      <c r="V54" s="1"/>
      <c r="W54" s="1"/>
      <c r="X54" s="1"/>
      <c r="Y54" s="1"/>
      <c r="Z54" s="1"/>
    </row>
    <row r="55" ht="15.75" customHeight="1">
      <c r="A55" s="77" t="s">
        <v>500</v>
      </c>
      <c r="B55" s="78" t="s">
        <v>501</v>
      </c>
      <c r="C55" s="77">
        <v>8.09</v>
      </c>
      <c r="D55" s="36"/>
      <c r="E55" s="1"/>
      <c r="F55" s="1"/>
      <c r="G55" s="1"/>
      <c r="H55" s="1"/>
      <c r="I55" s="1"/>
      <c r="J55" s="1"/>
      <c r="K55" s="1"/>
      <c r="L55" s="1"/>
      <c r="M55" s="1"/>
      <c r="N55" s="1"/>
      <c r="O55" s="1"/>
      <c r="P55" s="1"/>
      <c r="Q55" s="1"/>
      <c r="R55" s="1"/>
      <c r="S55" s="1"/>
      <c r="T55" s="1"/>
      <c r="U55" s="1"/>
      <c r="V55" s="1"/>
      <c r="W55" s="1"/>
      <c r="X55" s="1"/>
      <c r="Y55" s="1"/>
      <c r="Z55" s="1"/>
    </row>
    <row r="56" ht="15.75" customHeight="1">
      <c r="A56" s="77" t="s">
        <v>502</v>
      </c>
      <c r="B56" s="78" t="s">
        <v>503</v>
      </c>
      <c r="C56" s="77">
        <v>10.37</v>
      </c>
      <c r="D56" s="36"/>
      <c r="E56" s="1"/>
      <c r="F56" s="1"/>
      <c r="G56" s="1"/>
      <c r="H56" s="1"/>
      <c r="I56" s="1"/>
      <c r="J56" s="1"/>
      <c r="K56" s="1"/>
      <c r="L56" s="1"/>
      <c r="M56" s="1"/>
      <c r="N56" s="1"/>
      <c r="O56" s="1"/>
      <c r="P56" s="1"/>
      <c r="Q56" s="1"/>
      <c r="R56" s="1"/>
      <c r="S56" s="1"/>
      <c r="T56" s="1"/>
      <c r="U56" s="1"/>
      <c r="V56" s="1"/>
      <c r="W56" s="1"/>
      <c r="X56" s="1"/>
      <c r="Y56" s="1"/>
      <c r="Z56" s="1"/>
    </row>
    <row r="57" ht="15.75" customHeight="1">
      <c r="A57" s="77" t="s">
        <v>504</v>
      </c>
      <c r="B57" s="78" t="s">
        <v>505</v>
      </c>
      <c r="C57" s="77">
        <v>20.03</v>
      </c>
      <c r="D57" s="36"/>
      <c r="E57" s="1"/>
      <c r="F57" s="1"/>
      <c r="G57" s="1"/>
      <c r="H57" s="1"/>
      <c r="I57" s="1"/>
      <c r="J57" s="1"/>
      <c r="K57" s="1"/>
      <c r="L57" s="1"/>
      <c r="M57" s="1"/>
      <c r="N57" s="1"/>
      <c r="O57" s="1"/>
      <c r="P57" s="1"/>
      <c r="Q57" s="1"/>
      <c r="R57" s="1"/>
      <c r="S57" s="1"/>
      <c r="T57" s="1"/>
      <c r="U57" s="1"/>
      <c r="V57" s="1"/>
      <c r="W57" s="1"/>
      <c r="X57" s="1"/>
      <c r="Y57" s="1"/>
      <c r="Z57" s="1"/>
    </row>
    <row r="58" ht="15.75" customHeight="1">
      <c r="A58" s="77" t="s">
        <v>506</v>
      </c>
      <c r="B58" s="78" t="s">
        <v>507</v>
      </c>
      <c r="C58" s="77">
        <v>21.17</v>
      </c>
      <c r="D58" s="36"/>
      <c r="E58" s="1"/>
      <c r="F58" s="1"/>
      <c r="G58" s="1"/>
      <c r="H58" s="1"/>
      <c r="I58" s="1"/>
      <c r="J58" s="1"/>
      <c r="K58" s="1"/>
      <c r="L58" s="1"/>
      <c r="M58" s="1"/>
      <c r="N58" s="1"/>
      <c r="O58" s="1"/>
      <c r="P58" s="1"/>
      <c r="Q58" s="1"/>
      <c r="R58" s="1"/>
      <c r="S58" s="1"/>
      <c r="T58" s="1"/>
      <c r="U58" s="1"/>
      <c r="V58" s="1"/>
      <c r="W58" s="1"/>
      <c r="X58" s="1"/>
      <c r="Y58" s="1"/>
      <c r="Z58" s="1"/>
    </row>
    <row r="59" ht="15.75" customHeight="1">
      <c r="A59" s="77" t="s">
        <v>508</v>
      </c>
      <c r="B59" s="78" t="s">
        <v>509</v>
      </c>
      <c r="C59" s="77">
        <v>23.22</v>
      </c>
      <c r="D59" s="36"/>
      <c r="E59" s="1"/>
      <c r="F59" s="1"/>
      <c r="G59" s="1"/>
      <c r="H59" s="1"/>
      <c r="I59" s="1"/>
      <c r="J59" s="1"/>
      <c r="K59" s="1"/>
      <c r="L59" s="1"/>
      <c r="M59" s="1"/>
      <c r="N59" s="1"/>
      <c r="O59" s="1"/>
      <c r="P59" s="1"/>
      <c r="Q59" s="1"/>
      <c r="R59" s="1"/>
      <c r="S59" s="1"/>
      <c r="T59" s="1"/>
      <c r="U59" s="1"/>
      <c r="V59" s="1"/>
      <c r="W59" s="1"/>
      <c r="X59" s="1"/>
      <c r="Y59" s="1"/>
      <c r="Z59" s="1"/>
    </row>
    <row r="60" ht="15.75" customHeight="1">
      <c r="A60" s="77" t="s">
        <v>510</v>
      </c>
      <c r="B60" s="78" t="s">
        <v>511</v>
      </c>
      <c r="C60" s="77">
        <v>25.5</v>
      </c>
      <c r="D60" s="36"/>
      <c r="E60" s="1"/>
      <c r="F60" s="1"/>
      <c r="G60" s="1"/>
      <c r="H60" s="1"/>
      <c r="I60" s="1"/>
      <c r="J60" s="1"/>
      <c r="K60" s="1"/>
      <c r="L60" s="1"/>
      <c r="M60" s="1"/>
      <c r="N60" s="1"/>
      <c r="O60" s="1"/>
      <c r="P60" s="1"/>
      <c r="Q60" s="1"/>
      <c r="R60" s="1"/>
      <c r="S60" s="1"/>
      <c r="T60" s="1"/>
      <c r="U60" s="1"/>
      <c r="V60" s="1"/>
      <c r="W60" s="1"/>
      <c r="X60" s="1"/>
      <c r="Y60" s="1"/>
      <c r="Z60" s="1"/>
    </row>
    <row r="61" ht="15.75" customHeight="1">
      <c r="A61" s="77" t="s">
        <v>512</v>
      </c>
      <c r="B61" s="78" t="s">
        <v>513</v>
      </c>
      <c r="C61" s="77">
        <v>2.62</v>
      </c>
      <c r="D61" s="36"/>
      <c r="E61" s="1"/>
      <c r="F61" s="1"/>
      <c r="G61" s="1"/>
      <c r="H61" s="1"/>
      <c r="I61" s="1"/>
      <c r="J61" s="1"/>
      <c r="K61" s="1"/>
      <c r="L61" s="1"/>
      <c r="M61" s="1"/>
      <c r="N61" s="1"/>
      <c r="O61" s="1"/>
      <c r="P61" s="1"/>
      <c r="Q61" s="1"/>
      <c r="R61" s="1"/>
      <c r="S61" s="1"/>
      <c r="T61" s="1"/>
      <c r="U61" s="1"/>
      <c r="V61" s="1"/>
      <c r="W61" s="1"/>
      <c r="X61" s="1"/>
      <c r="Y61" s="1"/>
      <c r="Z61" s="1"/>
    </row>
    <row r="62" ht="15.75" customHeight="1">
      <c r="A62" s="77" t="s">
        <v>514</v>
      </c>
      <c r="B62" s="78" t="s">
        <v>515</v>
      </c>
      <c r="C62" s="77">
        <v>0.4</v>
      </c>
      <c r="D62" s="36"/>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79"/>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7">
    <mergeCell ref="C1:D1"/>
    <mergeCell ref="A3:D3"/>
    <mergeCell ref="A4:D4"/>
    <mergeCell ref="A7:B7"/>
    <mergeCell ref="A8:B8"/>
    <mergeCell ref="A9:B9"/>
    <mergeCell ref="A10:B10"/>
  </mergeCells>
  <printOptions/>
  <pageMargins bottom="0.3937007874015748" footer="0.0" header="0.0" left="0.5905511811023623" right="0.2755905511811024" top="0.5905511811023623"/>
  <pageSetup fitToHeight="0"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2.63" defaultRowHeight="15.0"/>
  <cols>
    <col customWidth="1" min="1" max="1" width="9.13"/>
    <col customWidth="1" min="2" max="2" width="54.13"/>
    <col customWidth="1" min="3" max="4" width="13.75"/>
    <col customWidth="1" min="5" max="6" width="8.0"/>
    <col customWidth="1" min="7" max="26" width="7.63"/>
  </cols>
  <sheetData>
    <row r="1" ht="102.75" customHeight="1">
      <c r="A1" s="1"/>
      <c r="B1" s="1"/>
      <c r="C1" s="29" t="s">
        <v>0</v>
      </c>
      <c r="E1" s="1"/>
      <c r="F1" s="1"/>
      <c r="G1" s="1"/>
      <c r="H1" s="1"/>
      <c r="I1" s="1"/>
      <c r="J1" s="1"/>
      <c r="K1" s="1"/>
      <c r="L1" s="1"/>
      <c r="M1" s="1"/>
      <c r="N1" s="1"/>
      <c r="O1" s="1"/>
      <c r="P1" s="1"/>
      <c r="Q1" s="1"/>
      <c r="R1" s="1"/>
      <c r="S1" s="1"/>
      <c r="T1" s="1"/>
      <c r="U1" s="1"/>
      <c r="V1" s="1"/>
      <c r="W1" s="1"/>
      <c r="X1" s="1"/>
      <c r="Y1" s="1"/>
      <c r="Z1" s="1"/>
    </row>
    <row r="2">
      <c r="A2" s="1"/>
      <c r="B2" s="1"/>
      <c r="C2" s="1"/>
      <c r="D2" s="1"/>
      <c r="E2" s="1"/>
      <c r="F2" s="1"/>
      <c r="G2" s="1"/>
      <c r="H2" s="1"/>
      <c r="I2" s="1"/>
      <c r="J2" s="1"/>
      <c r="K2" s="1"/>
      <c r="L2" s="1"/>
      <c r="M2" s="1"/>
      <c r="N2" s="1"/>
      <c r="O2" s="1"/>
      <c r="P2" s="1"/>
      <c r="Q2" s="1"/>
      <c r="R2" s="1"/>
      <c r="S2" s="1"/>
      <c r="T2" s="1"/>
      <c r="U2" s="1"/>
      <c r="V2" s="1"/>
      <c r="W2" s="1"/>
      <c r="X2" s="1"/>
      <c r="Y2" s="1"/>
      <c r="Z2" s="1"/>
    </row>
    <row r="3" ht="55.5" customHeight="1">
      <c r="A3" s="30" t="s">
        <v>516</v>
      </c>
      <c r="E3" s="1"/>
      <c r="F3" s="1"/>
      <c r="G3" s="1"/>
      <c r="H3" s="1"/>
      <c r="I3" s="1"/>
      <c r="J3" s="1"/>
      <c r="K3" s="1"/>
      <c r="L3" s="1"/>
      <c r="M3" s="1"/>
      <c r="N3" s="1"/>
      <c r="O3" s="1"/>
      <c r="P3" s="1"/>
      <c r="Q3" s="1"/>
      <c r="R3" s="1"/>
      <c r="S3" s="1"/>
      <c r="T3" s="1"/>
      <c r="U3" s="1"/>
      <c r="V3" s="1"/>
      <c r="W3" s="1"/>
      <c r="X3" s="1"/>
      <c r="Y3" s="1"/>
      <c r="Z3" s="1"/>
    </row>
    <row r="4">
      <c r="A4" s="30" t="str">
        <f>'Объемы МП'!A4:M4</f>
        <v>ООО "Новая медицина для всех"</v>
      </c>
      <c r="E4" s="1"/>
      <c r="F4" s="1"/>
      <c r="G4" s="1"/>
      <c r="H4" s="1"/>
      <c r="I4" s="1"/>
      <c r="J4" s="1"/>
      <c r="K4" s="1"/>
      <c r="L4" s="1"/>
      <c r="M4" s="1"/>
      <c r="N4" s="1"/>
      <c r="O4" s="1"/>
      <c r="P4" s="1"/>
      <c r="Q4" s="1"/>
      <c r="R4" s="1"/>
      <c r="S4" s="1"/>
      <c r="T4" s="1"/>
      <c r="U4" s="1"/>
      <c r="V4" s="1"/>
      <c r="W4" s="1"/>
      <c r="X4" s="1"/>
      <c r="Y4" s="1"/>
      <c r="Z4" s="1"/>
    </row>
    <row r="5">
      <c r="A5" s="69"/>
      <c r="B5" s="69"/>
      <c r="C5" s="69"/>
      <c r="D5" s="70" t="s">
        <v>517</v>
      </c>
      <c r="E5" s="1"/>
      <c r="F5" s="1"/>
      <c r="G5" s="1"/>
      <c r="H5" s="1"/>
      <c r="I5" s="1"/>
      <c r="J5" s="1"/>
      <c r="K5" s="1"/>
      <c r="L5" s="1"/>
      <c r="M5" s="1"/>
      <c r="N5" s="1"/>
      <c r="O5" s="1"/>
      <c r="P5" s="1"/>
      <c r="Q5" s="1"/>
      <c r="R5" s="1"/>
      <c r="S5" s="1"/>
      <c r="T5" s="1"/>
      <c r="U5" s="1"/>
      <c r="V5" s="1"/>
      <c r="W5" s="1"/>
      <c r="X5" s="1"/>
      <c r="Y5" s="1"/>
      <c r="Z5" s="1"/>
    </row>
    <row r="6">
      <c r="A6" s="71" t="s">
        <v>407</v>
      </c>
      <c r="B6" s="71" t="s">
        <v>408</v>
      </c>
      <c r="C6" s="72" t="s">
        <v>409</v>
      </c>
      <c r="D6" s="73" t="s">
        <v>410</v>
      </c>
      <c r="E6" s="1"/>
      <c r="F6" s="1"/>
      <c r="G6" s="1"/>
      <c r="H6" s="1"/>
      <c r="I6" s="1"/>
      <c r="J6" s="1"/>
      <c r="K6" s="1"/>
      <c r="L6" s="1"/>
      <c r="M6" s="1"/>
      <c r="N6" s="1"/>
      <c r="O6" s="1"/>
      <c r="P6" s="1"/>
      <c r="Q6" s="1"/>
      <c r="R6" s="1"/>
      <c r="S6" s="1"/>
      <c r="T6" s="1"/>
      <c r="U6" s="1"/>
      <c r="V6" s="1"/>
      <c r="W6" s="1"/>
      <c r="X6" s="1"/>
      <c r="Y6" s="1"/>
      <c r="Z6" s="1"/>
    </row>
    <row r="7" ht="15.0" customHeight="1">
      <c r="A7" s="74" t="s">
        <v>411</v>
      </c>
      <c r="B7" s="8"/>
      <c r="C7" s="72"/>
      <c r="D7" s="73">
        <f>SUM(D11:D86)</f>
        <v>0</v>
      </c>
      <c r="E7" s="1"/>
      <c r="F7" s="1"/>
      <c r="G7" s="1"/>
      <c r="H7" s="1"/>
      <c r="I7" s="1"/>
      <c r="J7" s="1"/>
      <c r="K7" s="1"/>
      <c r="L7" s="1"/>
      <c r="M7" s="1"/>
      <c r="N7" s="1"/>
      <c r="O7" s="1"/>
      <c r="P7" s="1"/>
      <c r="Q7" s="1"/>
      <c r="R7" s="1"/>
      <c r="S7" s="1"/>
      <c r="T7" s="1"/>
      <c r="U7" s="1"/>
      <c r="V7" s="1"/>
      <c r="W7" s="1"/>
      <c r="X7" s="1"/>
      <c r="Y7" s="1"/>
      <c r="Z7" s="1"/>
    </row>
    <row r="8">
      <c r="A8" s="76" t="s">
        <v>39</v>
      </c>
      <c r="B8" s="8"/>
      <c r="C8" s="72"/>
      <c r="D8" s="73"/>
      <c r="E8" s="1"/>
      <c r="F8" s="1"/>
      <c r="G8" s="1"/>
      <c r="H8" s="1"/>
      <c r="I8" s="1"/>
      <c r="J8" s="1"/>
      <c r="K8" s="1"/>
      <c r="L8" s="1"/>
      <c r="M8" s="1"/>
      <c r="N8" s="1"/>
      <c r="O8" s="1"/>
      <c r="P8" s="1"/>
      <c r="Q8" s="1"/>
      <c r="R8" s="1"/>
      <c r="S8" s="1"/>
      <c r="T8" s="1"/>
      <c r="U8" s="1"/>
      <c r="V8" s="1"/>
      <c r="W8" s="1"/>
      <c r="X8" s="1"/>
      <c r="Y8" s="1"/>
      <c r="Z8" s="1"/>
    </row>
    <row r="9">
      <c r="A9" s="76" t="s">
        <v>27</v>
      </c>
      <c r="B9" s="8"/>
      <c r="C9" s="72"/>
      <c r="D9" s="73"/>
      <c r="E9" s="1"/>
      <c r="F9" s="1"/>
      <c r="G9" s="1"/>
      <c r="H9" s="1"/>
      <c r="I9" s="1"/>
      <c r="J9" s="1"/>
      <c r="K9" s="1"/>
      <c r="L9" s="1"/>
      <c r="M9" s="1"/>
      <c r="N9" s="1"/>
      <c r="O9" s="1"/>
      <c r="P9" s="1"/>
      <c r="Q9" s="1"/>
      <c r="R9" s="1"/>
      <c r="S9" s="1"/>
      <c r="T9" s="1"/>
      <c r="U9" s="1"/>
      <c r="V9" s="1"/>
      <c r="W9" s="1"/>
      <c r="X9" s="1"/>
      <c r="Y9" s="1"/>
      <c r="Z9" s="1"/>
    </row>
    <row r="10">
      <c r="A10" s="76" t="s">
        <v>40</v>
      </c>
      <c r="B10" s="8"/>
      <c r="C10" s="72"/>
      <c r="D10" s="73"/>
      <c r="E10" s="1"/>
      <c r="F10" s="1"/>
      <c r="G10" s="1"/>
      <c r="H10" s="1"/>
      <c r="I10" s="1"/>
      <c r="J10" s="1"/>
      <c r="K10" s="1"/>
      <c r="L10" s="1"/>
      <c r="M10" s="1"/>
      <c r="N10" s="1"/>
      <c r="O10" s="1"/>
      <c r="P10" s="1"/>
      <c r="Q10" s="1"/>
      <c r="R10" s="1"/>
      <c r="S10" s="1"/>
      <c r="T10" s="1"/>
      <c r="U10" s="1"/>
      <c r="V10" s="1"/>
      <c r="W10" s="1"/>
      <c r="X10" s="1"/>
      <c r="Y10" s="1"/>
      <c r="Z10" s="1"/>
    </row>
    <row r="11">
      <c r="A11" s="35" t="s">
        <v>518</v>
      </c>
      <c r="B11" s="26" t="s">
        <v>413</v>
      </c>
      <c r="C11" s="35">
        <v>4.37</v>
      </c>
      <c r="D11" s="80">
        <f t="shared" ref="D11:D33" si="1">J11+K11</f>
        <v>0</v>
      </c>
      <c r="E11" s="1"/>
      <c r="F11" s="1"/>
      <c r="G11" s="1"/>
      <c r="H11" s="1"/>
      <c r="I11" s="1"/>
      <c r="J11" s="1"/>
      <c r="K11" s="1"/>
      <c r="L11" s="1"/>
      <c r="M11" s="1"/>
      <c r="N11" s="1"/>
      <c r="O11" s="1"/>
      <c r="P11" s="1"/>
      <c r="Q11" s="1"/>
      <c r="R11" s="1"/>
      <c r="S11" s="1"/>
      <c r="T11" s="1"/>
      <c r="U11" s="1"/>
      <c r="V11" s="1"/>
      <c r="W11" s="1"/>
      <c r="X11" s="1"/>
      <c r="Y11" s="1"/>
      <c r="Z11" s="1"/>
    </row>
    <row r="12">
      <c r="A12" s="35" t="s">
        <v>519</v>
      </c>
      <c r="B12" s="26" t="s">
        <v>415</v>
      </c>
      <c r="C12" s="35">
        <v>7.82</v>
      </c>
      <c r="D12" s="80">
        <f t="shared" si="1"/>
        <v>0</v>
      </c>
      <c r="E12" s="1"/>
      <c r="F12" s="1"/>
      <c r="G12" s="1"/>
      <c r="H12" s="1"/>
      <c r="I12" s="1"/>
      <c r="J12" s="1"/>
      <c r="K12" s="1"/>
      <c r="L12" s="1"/>
      <c r="M12" s="1"/>
      <c r="N12" s="1"/>
      <c r="O12" s="1"/>
      <c r="P12" s="1"/>
      <c r="Q12" s="1"/>
      <c r="R12" s="1"/>
      <c r="S12" s="1"/>
      <c r="T12" s="1"/>
      <c r="U12" s="1"/>
      <c r="V12" s="1"/>
      <c r="W12" s="1"/>
      <c r="X12" s="1"/>
      <c r="Y12" s="1"/>
      <c r="Z12" s="1"/>
    </row>
    <row r="13">
      <c r="A13" s="35" t="s">
        <v>520</v>
      </c>
      <c r="B13" s="26" t="s">
        <v>417</v>
      </c>
      <c r="C13" s="35">
        <v>5.68</v>
      </c>
      <c r="D13" s="80">
        <f t="shared" si="1"/>
        <v>0</v>
      </c>
      <c r="E13" s="1"/>
      <c r="F13" s="1"/>
      <c r="G13" s="1"/>
      <c r="H13" s="1"/>
      <c r="I13" s="1"/>
      <c r="J13" s="1"/>
      <c r="K13" s="1"/>
      <c r="L13" s="1"/>
      <c r="M13" s="1"/>
      <c r="N13" s="1"/>
      <c r="O13" s="1"/>
      <c r="P13" s="1"/>
      <c r="Q13" s="1"/>
      <c r="R13" s="1"/>
      <c r="S13" s="1"/>
      <c r="T13" s="1"/>
      <c r="U13" s="1"/>
      <c r="V13" s="1"/>
      <c r="W13" s="1"/>
      <c r="X13" s="1"/>
      <c r="Y13" s="1"/>
      <c r="Z13" s="1"/>
    </row>
    <row r="14">
      <c r="A14" s="35" t="s">
        <v>521</v>
      </c>
      <c r="B14" s="26" t="s">
        <v>522</v>
      </c>
      <c r="C14" s="35">
        <v>2.41</v>
      </c>
      <c r="D14" s="80">
        <f t="shared" si="1"/>
        <v>0</v>
      </c>
      <c r="E14" s="1"/>
      <c r="F14" s="1"/>
      <c r="G14" s="1"/>
      <c r="H14" s="1"/>
      <c r="I14" s="1"/>
      <c r="J14" s="1"/>
      <c r="K14" s="1"/>
      <c r="L14" s="1"/>
      <c r="M14" s="1"/>
      <c r="N14" s="1"/>
      <c r="O14" s="1"/>
      <c r="P14" s="1"/>
      <c r="Q14" s="1"/>
      <c r="R14" s="1"/>
      <c r="S14" s="1"/>
      <c r="T14" s="1"/>
      <c r="U14" s="1"/>
      <c r="V14" s="1"/>
      <c r="W14" s="1"/>
      <c r="X14" s="1"/>
      <c r="Y14" s="1"/>
      <c r="Z14" s="1"/>
    </row>
    <row r="15">
      <c r="A15" s="35" t="s">
        <v>523</v>
      </c>
      <c r="B15" s="26" t="s">
        <v>524</v>
      </c>
      <c r="C15" s="35">
        <v>4.02</v>
      </c>
      <c r="D15" s="80">
        <f t="shared" si="1"/>
        <v>0</v>
      </c>
      <c r="E15" s="1"/>
      <c r="F15" s="1"/>
      <c r="G15" s="1"/>
      <c r="H15" s="1"/>
      <c r="I15" s="1"/>
      <c r="J15" s="1"/>
      <c r="K15" s="1"/>
      <c r="L15" s="1"/>
      <c r="M15" s="1"/>
      <c r="N15" s="1"/>
      <c r="O15" s="1"/>
      <c r="P15" s="1"/>
      <c r="Q15" s="1"/>
      <c r="R15" s="1"/>
      <c r="S15" s="1"/>
      <c r="T15" s="1"/>
      <c r="U15" s="1"/>
      <c r="V15" s="1"/>
      <c r="W15" s="1"/>
      <c r="X15" s="1"/>
      <c r="Y15" s="1"/>
      <c r="Z15" s="1"/>
    </row>
    <row r="16">
      <c r="A16" s="35" t="s">
        <v>525</v>
      </c>
      <c r="B16" s="26" t="s">
        <v>526</v>
      </c>
      <c r="C16" s="35">
        <v>4.89</v>
      </c>
      <c r="D16" s="80">
        <f t="shared" si="1"/>
        <v>0</v>
      </c>
      <c r="E16" s="1"/>
      <c r="F16" s="1"/>
      <c r="G16" s="1"/>
      <c r="H16" s="1"/>
      <c r="I16" s="1"/>
      <c r="J16" s="1"/>
      <c r="K16" s="1"/>
      <c r="L16" s="1"/>
      <c r="M16" s="1"/>
      <c r="N16" s="1"/>
      <c r="O16" s="1"/>
      <c r="P16" s="1"/>
      <c r="Q16" s="1"/>
      <c r="R16" s="1"/>
      <c r="S16" s="1"/>
      <c r="T16" s="1"/>
      <c r="U16" s="1"/>
      <c r="V16" s="1"/>
      <c r="W16" s="1"/>
      <c r="X16" s="1"/>
      <c r="Y16" s="1"/>
      <c r="Z16" s="1"/>
    </row>
    <row r="17">
      <c r="A17" s="35" t="s">
        <v>527</v>
      </c>
      <c r="B17" s="26" t="s">
        <v>528</v>
      </c>
      <c r="C17" s="35">
        <v>3.05</v>
      </c>
      <c r="D17" s="80">
        <f t="shared" si="1"/>
        <v>0</v>
      </c>
      <c r="E17" s="1"/>
      <c r="F17" s="1"/>
      <c r="G17" s="1"/>
      <c r="H17" s="1"/>
      <c r="I17" s="1"/>
      <c r="J17" s="1"/>
      <c r="K17" s="1"/>
      <c r="L17" s="1"/>
      <c r="M17" s="1"/>
      <c r="N17" s="1"/>
      <c r="O17" s="1"/>
      <c r="P17" s="1"/>
      <c r="Q17" s="1"/>
      <c r="R17" s="1"/>
      <c r="S17" s="1"/>
      <c r="T17" s="1"/>
      <c r="U17" s="1"/>
      <c r="V17" s="1"/>
      <c r="W17" s="1"/>
      <c r="X17" s="1"/>
      <c r="Y17" s="1"/>
      <c r="Z17" s="1"/>
    </row>
    <row r="18">
      <c r="A18" s="35" t="s">
        <v>529</v>
      </c>
      <c r="B18" s="26" t="s">
        <v>530</v>
      </c>
      <c r="C18" s="35">
        <v>5.31</v>
      </c>
      <c r="D18" s="80">
        <f t="shared" si="1"/>
        <v>0</v>
      </c>
      <c r="E18" s="1"/>
      <c r="F18" s="1"/>
      <c r="G18" s="1"/>
      <c r="H18" s="1"/>
      <c r="I18" s="1"/>
      <c r="J18" s="1"/>
      <c r="K18" s="1"/>
      <c r="L18" s="1"/>
      <c r="M18" s="1"/>
      <c r="N18" s="1"/>
      <c r="O18" s="1"/>
      <c r="P18" s="1"/>
      <c r="Q18" s="1"/>
      <c r="R18" s="1"/>
      <c r="S18" s="1"/>
      <c r="T18" s="1"/>
      <c r="U18" s="1"/>
      <c r="V18" s="1"/>
      <c r="W18" s="1"/>
      <c r="X18" s="1"/>
      <c r="Y18" s="1"/>
      <c r="Z18" s="1"/>
    </row>
    <row r="19">
      <c r="A19" s="35" t="s">
        <v>531</v>
      </c>
      <c r="B19" s="26" t="s">
        <v>532</v>
      </c>
      <c r="C19" s="35">
        <v>1.66</v>
      </c>
      <c r="D19" s="80">
        <f t="shared" si="1"/>
        <v>0</v>
      </c>
      <c r="E19" s="1"/>
      <c r="F19" s="1"/>
      <c r="G19" s="1"/>
      <c r="H19" s="1"/>
      <c r="I19" s="1"/>
      <c r="J19" s="1"/>
      <c r="K19" s="1"/>
      <c r="L19" s="1"/>
      <c r="M19" s="1"/>
      <c r="N19" s="1"/>
      <c r="O19" s="1"/>
      <c r="P19" s="1"/>
      <c r="Q19" s="1"/>
      <c r="R19" s="1"/>
      <c r="S19" s="1"/>
      <c r="T19" s="1"/>
      <c r="U19" s="1"/>
      <c r="V19" s="1"/>
      <c r="W19" s="1"/>
      <c r="X19" s="1"/>
      <c r="Y19" s="1"/>
      <c r="Z19" s="1"/>
    </row>
    <row r="20">
      <c r="A20" s="35" t="s">
        <v>533</v>
      </c>
      <c r="B20" s="26" t="s">
        <v>534</v>
      </c>
      <c r="C20" s="35">
        <v>2.77</v>
      </c>
      <c r="D20" s="80">
        <f t="shared" si="1"/>
        <v>0</v>
      </c>
      <c r="E20" s="1"/>
      <c r="F20" s="1"/>
      <c r="G20" s="1"/>
      <c r="H20" s="1"/>
      <c r="I20" s="1"/>
      <c r="J20" s="1"/>
      <c r="K20" s="1"/>
      <c r="L20" s="1"/>
      <c r="M20" s="1"/>
      <c r="N20" s="1"/>
      <c r="O20" s="1"/>
      <c r="P20" s="1"/>
      <c r="Q20" s="1"/>
      <c r="R20" s="1"/>
      <c r="S20" s="1"/>
      <c r="T20" s="1"/>
      <c r="U20" s="1"/>
      <c r="V20" s="1"/>
      <c r="W20" s="1"/>
      <c r="X20" s="1"/>
      <c r="Y20" s="1"/>
      <c r="Z20" s="1"/>
    </row>
    <row r="21" ht="15.75" customHeight="1">
      <c r="A21" s="35" t="s">
        <v>535</v>
      </c>
      <c r="B21" s="26" t="s">
        <v>536</v>
      </c>
      <c r="C21" s="35">
        <v>4.32</v>
      </c>
      <c r="D21" s="80">
        <f t="shared" si="1"/>
        <v>0</v>
      </c>
      <c r="E21" s="1"/>
      <c r="F21" s="1"/>
      <c r="G21" s="1"/>
      <c r="H21" s="1"/>
      <c r="I21" s="1"/>
      <c r="J21" s="1"/>
      <c r="K21" s="1"/>
      <c r="L21" s="1"/>
      <c r="M21" s="1"/>
      <c r="N21" s="1"/>
      <c r="O21" s="1"/>
      <c r="P21" s="1"/>
      <c r="Q21" s="1"/>
      <c r="R21" s="1"/>
      <c r="S21" s="1"/>
      <c r="T21" s="1"/>
      <c r="U21" s="1"/>
      <c r="V21" s="1"/>
      <c r="W21" s="1"/>
      <c r="X21" s="1"/>
      <c r="Y21" s="1"/>
      <c r="Z21" s="1"/>
    </row>
    <row r="22" ht="15.75" customHeight="1">
      <c r="A22" s="35" t="s">
        <v>537</v>
      </c>
      <c r="B22" s="26" t="s">
        <v>419</v>
      </c>
      <c r="C22" s="35">
        <v>1.29</v>
      </c>
      <c r="D22" s="80">
        <f t="shared" si="1"/>
        <v>0</v>
      </c>
      <c r="E22" s="1"/>
      <c r="F22" s="1"/>
      <c r="G22" s="1"/>
      <c r="H22" s="1"/>
      <c r="I22" s="1"/>
      <c r="J22" s="1"/>
      <c r="K22" s="1"/>
      <c r="L22" s="1"/>
      <c r="M22" s="1"/>
      <c r="N22" s="1"/>
      <c r="O22" s="1"/>
      <c r="P22" s="1"/>
      <c r="Q22" s="1"/>
      <c r="R22" s="1"/>
      <c r="S22" s="1"/>
      <c r="T22" s="1"/>
      <c r="U22" s="1"/>
      <c r="V22" s="1"/>
      <c r="W22" s="1"/>
      <c r="X22" s="1"/>
      <c r="Y22" s="1"/>
      <c r="Z22" s="1"/>
    </row>
    <row r="23" ht="15.75" customHeight="1">
      <c r="A23" s="35" t="s">
        <v>538</v>
      </c>
      <c r="B23" s="26" t="s">
        <v>421</v>
      </c>
      <c r="C23" s="35">
        <v>1.55</v>
      </c>
      <c r="D23" s="80">
        <f t="shared" si="1"/>
        <v>0</v>
      </c>
      <c r="E23" s="1"/>
      <c r="F23" s="1"/>
      <c r="G23" s="1"/>
      <c r="H23" s="1"/>
      <c r="I23" s="1"/>
      <c r="J23" s="1"/>
      <c r="K23" s="1"/>
      <c r="L23" s="1"/>
      <c r="M23" s="1"/>
      <c r="N23" s="1"/>
      <c r="O23" s="1"/>
      <c r="P23" s="1"/>
      <c r="Q23" s="1"/>
      <c r="R23" s="1"/>
      <c r="S23" s="1"/>
      <c r="T23" s="1"/>
      <c r="U23" s="1"/>
      <c r="V23" s="1"/>
      <c r="W23" s="1"/>
      <c r="X23" s="1"/>
      <c r="Y23" s="1"/>
      <c r="Z23" s="1"/>
    </row>
    <row r="24" ht="15.75" customHeight="1">
      <c r="A24" s="35" t="s">
        <v>539</v>
      </c>
      <c r="B24" s="26" t="s">
        <v>540</v>
      </c>
      <c r="C24" s="35">
        <v>1.71</v>
      </c>
      <c r="D24" s="80">
        <f t="shared" si="1"/>
        <v>0</v>
      </c>
      <c r="E24" s="1"/>
      <c r="F24" s="1"/>
      <c r="G24" s="1"/>
      <c r="H24" s="1"/>
      <c r="I24" s="1"/>
      <c r="J24" s="1"/>
      <c r="K24" s="1"/>
      <c r="L24" s="1"/>
      <c r="M24" s="1"/>
      <c r="N24" s="1"/>
      <c r="O24" s="1"/>
      <c r="P24" s="1"/>
      <c r="Q24" s="1"/>
      <c r="R24" s="1"/>
      <c r="S24" s="1"/>
      <c r="T24" s="1"/>
      <c r="U24" s="1"/>
      <c r="V24" s="1"/>
      <c r="W24" s="1"/>
      <c r="X24" s="1"/>
      <c r="Y24" s="1"/>
      <c r="Z24" s="1"/>
    </row>
    <row r="25" ht="15.75" customHeight="1">
      <c r="A25" s="35" t="s">
        <v>541</v>
      </c>
      <c r="B25" s="26" t="s">
        <v>542</v>
      </c>
      <c r="C25" s="35">
        <v>2.29</v>
      </c>
      <c r="D25" s="80">
        <f t="shared" si="1"/>
        <v>0</v>
      </c>
      <c r="E25" s="1"/>
      <c r="F25" s="1"/>
      <c r="G25" s="1"/>
      <c r="H25" s="1"/>
      <c r="I25" s="1"/>
      <c r="J25" s="1"/>
      <c r="K25" s="1"/>
      <c r="L25" s="1"/>
      <c r="M25" s="1"/>
      <c r="N25" s="1"/>
      <c r="O25" s="1"/>
      <c r="P25" s="1"/>
      <c r="Q25" s="1"/>
      <c r="R25" s="1"/>
      <c r="S25" s="1"/>
      <c r="T25" s="1"/>
      <c r="U25" s="1"/>
      <c r="V25" s="1"/>
      <c r="W25" s="1"/>
      <c r="X25" s="1"/>
      <c r="Y25" s="1"/>
      <c r="Z25" s="1"/>
    </row>
    <row r="26" ht="15.75" customHeight="1">
      <c r="A26" s="35" t="s">
        <v>543</v>
      </c>
      <c r="B26" s="26" t="s">
        <v>544</v>
      </c>
      <c r="C26" s="35">
        <v>2.49</v>
      </c>
      <c r="D26" s="80">
        <f t="shared" si="1"/>
        <v>0</v>
      </c>
      <c r="E26" s="1"/>
      <c r="F26" s="1"/>
      <c r="G26" s="1"/>
      <c r="H26" s="1"/>
      <c r="I26" s="1"/>
      <c r="J26" s="1"/>
      <c r="K26" s="1"/>
      <c r="L26" s="1"/>
      <c r="M26" s="1"/>
      <c r="N26" s="1"/>
      <c r="O26" s="1"/>
      <c r="P26" s="1"/>
      <c r="Q26" s="1"/>
      <c r="R26" s="1"/>
      <c r="S26" s="1"/>
      <c r="T26" s="1"/>
      <c r="U26" s="1"/>
      <c r="V26" s="1"/>
      <c r="W26" s="1"/>
      <c r="X26" s="1"/>
      <c r="Y26" s="1"/>
      <c r="Z26" s="1"/>
    </row>
    <row r="27" ht="15.75" customHeight="1">
      <c r="A27" s="35" t="s">
        <v>545</v>
      </c>
      <c r="B27" s="26" t="s">
        <v>546</v>
      </c>
      <c r="C27" s="35">
        <v>2.79</v>
      </c>
      <c r="D27" s="80">
        <f t="shared" si="1"/>
        <v>0</v>
      </c>
      <c r="E27" s="1"/>
      <c r="F27" s="1"/>
      <c r="G27" s="1"/>
      <c r="H27" s="1"/>
      <c r="I27" s="1"/>
      <c r="J27" s="1"/>
      <c r="K27" s="1"/>
      <c r="L27" s="1"/>
      <c r="M27" s="1"/>
      <c r="N27" s="1"/>
      <c r="O27" s="1"/>
      <c r="P27" s="1"/>
      <c r="Q27" s="1"/>
      <c r="R27" s="1"/>
      <c r="S27" s="1"/>
      <c r="T27" s="1"/>
      <c r="U27" s="1"/>
      <c r="V27" s="1"/>
      <c r="W27" s="1"/>
      <c r="X27" s="1"/>
      <c r="Y27" s="1"/>
      <c r="Z27" s="1"/>
    </row>
    <row r="28" ht="15.75" customHeight="1">
      <c r="A28" s="35" t="s">
        <v>547</v>
      </c>
      <c r="B28" s="26" t="s">
        <v>548</v>
      </c>
      <c r="C28" s="35">
        <v>3.95</v>
      </c>
      <c r="D28" s="80">
        <f t="shared" si="1"/>
        <v>0</v>
      </c>
      <c r="E28" s="1"/>
      <c r="F28" s="1"/>
      <c r="G28" s="1"/>
      <c r="H28" s="1"/>
      <c r="I28" s="1"/>
      <c r="J28" s="1"/>
      <c r="K28" s="1"/>
      <c r="L28" s="1"/>
      <c r="M28" s="1"/>
      <c r="N28" s="1"/>
      <c r="O28" s="1"/>
      <c r="P28" s="1"/>
      <c r="Q28" s="1"/>
      <c r="R28" s="1"/>
      <c r="S28" s="1"/>
      <c r="T28" s="1"/>
      <c r="U28" s="1"/>
      <c r="V28" s="1"/>
      <c r="W28" s="1"/>
      <c r="X28" s="1"/>
      <c r="Y28" s="1"/>
      <c r="Z28" s="1"/>
    </row>
    <row r="29" ht="15.75" customHeight="1">
      <c r="A29" s="35" t="s">
        <v>549</v>
      </c>
      <c r="B29" s="26" t="s">
        <v>550</v>
      </c>
      <c r="C29" s="35">
        <v>2.38</v>
      </c>
      <c r="D29" s="80">
        <f t="shared" si="1"/>
        <v>0</v>
      </c>
      <c r="E29" s="1"/>
      <c r="F29" s="1"/>
      <c r="G29" s="1"/>
      <c r="H29" s="1"/>
      <c r="I29" s="1"/>
      <c r="J29" s="1"/>
      <c r="K29" s="1"/>
      <c r="L29" s="1"/>
      <c r="M29" s="1"/>
      <c r="N29" s="1"/>
      <c r="O29" s="1"/>
      <c r="P29" s="1"/>
      <c r="Q29" s="1"/>
      <c r="R29" s="1"/>
      <c r="S29" s="1"/>
      <c r="T29" s="1"/>
      <c r="U29" s="1"/>
      <c r="V29" s="1"/>
      <c r="W29" s="1"/>
      <c r="X29" s="1"/>
      <c r="Y29" s="1"/>
      <c r="Z29" s="1"/>
    </row>
    <row r="30" ht="15.75" customHeight="1">
      <c r="A30" s="35" t="s">
        <v>551</v>
      </c>
      <c r="B30" s="26" t="s">
        <v>552</v>
      </c>
      <c r="C30" s="35">
        <v>2.63</v>
      </c>
      <c r="D30" s="80">
        <f t="shared" si="1"/>
        <v>0</v>
      </c>
      <c r="E30" s="1"/>
      <c r="F30" s="1"/>
      <c r="G30" s="1"/>
      <c r="H30" s="1"/>
      <c r="I30" s="1"/>
      <c r="J30" s="1"/>
      <c r="K30" s="1"/>
      <c r="L30" s="1"/>
      <c r="M30" s="1"/>
      <c r="N30" s="1"/>
      <c r="O30" s="1"/>
      <c r="P30" s="1"/>
      <c r="Q30" s="1"/>
      <c r="R30" s="1"/>
      <c r="S30" s="1"/>
      <c r="T30" s="1"/>
      <c r="U30" s="1"/>
      <c r="V30" s="1"/>
      <c r="W30" s="1"/>
      <c r="X30" s="1"/>
      <c r="Y30" s="1"/>
      <c r="Z30" s="1"/>
    </row>
    <row r="31" ht="15.75" customHeight="1">
      <c r="A31" s="35" t="s">
        <v>553</v>
      </c>
      <c r="B31" s="26" t="s">
        <v>554</v>
      </c>
      <c r="C31" s="35">
        <v>2.17</v>
      </c>
      <c r="D31" s="80">
        <f t="shared" si="1"/>
        <v>0</v>
      </c>
      <c r="E31" s="1"/>
      <c r="F31" s="1"/>
      <c r="G31" s="1"/>
      <c r="H31" s="1"/>
      <c r="I31" s="1"/>
      <c r="J31" s="1"/>
      <c r="K31" s="1"/>
      <c r="L31" s="1"/>
      <c r="M31" s="1"/>
      <c r="N31" s="1"/>
      <c r="O31" s="1"/>
      <c r="P31" s="1"/>
      <c r="Q31" s="1"/>
      <c r="R31" s="1"/>
      <c r="S31" s="1"/>
      <c r="T31" s="1"/>
      <c r="U31" s="1"/>
      <c r="V31" s="1"/>
      <c r="W31" s="1"/>
      <c r="X31" s="1"/>
      <c r="Y31" s="1"/>
      <c r="Z31" s="1"/>
    </row>
    <row r="32" ht="15.75" customHeight="1">
      <c r="A32" s="35" t="s">
        <v>555</v>
      </c>
      <c r="B32" s="26" t="s">
        <v>556</v>
      </c>
      <c r="C32" s="35">
        <v>3.43</v>
      </c>
      <c r="D32" s="80">
        <f t="shared" si="1"/>
        <v>0</v>
      </c>
      <c r="E32" s="1"/>
      <c r="F32" s="1"/>
      <c r="G32" s="1"/>
      <c r="H32" s="1"/>
      <c r="I32" s="1"/>
      <c r="J32" s="1"/>
      <c r="K32" s="1"/>
      <c r="L32" s="1"/>
      <c r="M32" s="1"/>
      <c r="N32" s="1"/>
      <c r="O32" s="1"/>
      <c r="P32" s="1"/>
      <c r="Q32" s="1"/>
      <c r="R32" s="1"/>
      <c r="S32" s="1"/>
      <c r="T32" s="1"/>
      <c r="U32" s="1"/>
      <c r="V32" s="1"/>
      <c r="W32" s="1"/>
      <c r="X32" s="1"/>
      <c r="Y32" s="1"/>
      <c r="Z32" s="1"/>
    </row>
    <row r="33" ht="15.75" customHeight="1">
      <c r="A33" s="35" t="s">
        <v>557</v>
      </c>
      <c r="B33" s="26" t="s">
        <v>558</v>
      </c>
      <c r="C33" s="35">
        <v>4.27</v>
      </c>
      <c r="D33" s="80">
        <f t="shared" si="1"/>
        <v>0</v>
      </c>
      <c r="E33" s="1"/>
      <c r="F33" s="1"/>
      <c r="G33" s="1"/>
      <c r="H33" s="1"/>
      <c r="I33" s="1"/>
      <c r="J33" s="1"/>
      <c r="K33" s="1"/>
      <c r="L33" s="1"/>
      <c r="M33" s="1"/>
      <c r="N33" s="1"/>
      <c r="O33" s="1"/>
      <c r="P33" s="1"/>
      <c r="Q33" s="1"/>
      <c r="R33" s="1"/>
      <c r="S33" s="1"/>
      <c r="T33" s="1"/>
      <c r="U33" s="1"/>
      <c r="V33" s="1"/>
      <c r="W33" s="1"/>
      <c r="X33" s="1"/>
      <c r="Y33" s="1"/>
      <c r="Z33" s="1"/>
    </row>
    <row r="34" ht="15.75" customHeight="1">
      <c r="A34" s="35" t="s">
        <v>559</v>
      </c>
      <c r="B34" s="26" t="s">
        <v>560</v>
      </c>
      <c r="C34" s="35">
        <v>3.66</v>
      </c>
      <c r="D34" s="81"/>
      <c r="E34" s="1"/>
      <c r="F34" s="1"/>
      <c r="G34" s="1"/>
      <c r="H34" s="1"/>
      <c r="I34" s="1"/>
      <c r="J34" s="1"/>
      <c r="K34" s="1"/>
      <c r="L34" s="1"/>
      <c r="M34" s="1"/>
      <c r="N34" s="1"/>
      <c r="O34" s="1"/>
      <c r="P34" s="1"/>
      <c r="Q34" s="1"/>
      <c r="R34" s="1"/>
      <c r="S34" s="1"/>
      <c r="T34" s="1"/>
      <c r="U34" s="1"/>
      <c r="V34" s="1"/>
      <c r="W34" s="1"/>
      <c r="X34" s="1"/>
      <c r="Y34" s="1"/>
      <c r="Z34" s="1"/>
    </row>
    <row r="35" ht="15.75" customHeight="1">
      <c r="A35" s="35" t="s">
        <v>561</v>
      </c>
      <c r="B35" s="26" t="s">
        <v>562</v>
      </c>
      <c r="C35" s="35">
        <v>2.81</v>
      </c>
      <c r="D35" s="81"/>
      <c r="E35" s="1"/>
      <c r="F35" s="1"/>
      <c r="G35" s="1"/>
      <c r="H35" s="1"/>
      <c r="I35" s="1"/>
      <c r="J35" s="1"/>
      <c r="K35" s="1"/>
      <c r="L35" s="1"/>
      <c r="M35" s="1"/>
      <c r="N35" s="1"/>
      <c r="O35" s="1"/>
      <c r="P35" s="1"/>
      <c r="Q35" s="1"/>
      <c r="R35" s="1"/>
      <c r="S35" s="1"/>
      <c r="T35" s="1"/>
      <c r="U35" s="1"/>
      <c r="V35" s="1"/>
      <c r="W35" s="1"/>
      <c r="X35" s="1"/>
      <c r="Y35" s="1"/>
      <c r="Z35" s="1"/>
    </row>
    <row r="36" ht="15.75" customHeight="1">
      <c r="A36" s="35" t="s">
        <v>563</v>
      </c>
      <c r="B36" s="26" t="s">
        <v>564</v>
      </c>
      <c r="C36" s="35">
        <v>3.42</v>
      </c>
      <c r="D36" s="81"/>
      <c r="E36" s="1"/>
      <c r="F36" s="1"/>
      <c r="G36" s="1"/>
      <c r="H36" s="1"/>
      <c r="I36" s="1"/>
      <c r="J36" s="1"/>
      <c r="K36" s="1"/>
      <c r="L36" s="1"/>
      <c r="M36" s="1"/>
      <c r="N36" s="1"/>
      <c r="O36" s="1"/>
      <c r="P36" s="1"/>
      <c r="Q36" s="1"/>
      <c r="R36" s="1"/>
      <c r="S36" s="1"/>
      <c r="T36" s="1"/>
      <c r="U36" s="1"/>
      <c r="V36" s="1"/>
      <c r="W36" s="1"/>
      <c r="X36" s="1"/>
      <c r="Y36" s="1"/>
      <c r="Z36" s="1"/>
    </row>
    <row r="37" ht="15.75" customHeight="1">
      <c r="A37" s="35" t="s">
        <v>565</v>
      </c>
      <c r="B37" s="26" t="s">
        <v>566</v>
      </c>
      <c r="C37" s="35">
        <v>5.31</v>
      </c>
      <c r="D37" s="81"/>
      <c r="E37" s="1"/>
      <c r="F37" s="1"/>
      <c r="G37" s="1"/>
      <c r="H37" s="1"/>
      <c r="I37" s="1"/>
      <c r="J37" s="1"/>
      <c r="K37" s="1"/>
      <c r="L37" s="1"/>
      <c r="M37" s="1"/>
      <c r="N37" s="1"/>
      <c r="O37" s="1"/>
      <c r="P37" s="1"/>
      <c r="Q37" s="1"/>
      <c r="R37" s="1"/>
      <c r="S37" s="1"/>
      <c r="T37" s="1"/>
      <c r="U37" s="1"/>
      <c r="V37" s="1"/>
      <c r="W37" s="1"/>
      <c r="X37" s="1"/>
      <c r="Y37" s="1"/>
      <c r="Z37" s="1"/>
    </row>
    <row r="38" ht="15.75" customHeight="1">
      <c r="A38" s="35" t="s">
        <v>567</v>
      </c>
      <c r="B38" s="26" t="s">
        <v>568</v>
      </c>
      <c r="C38" s="35">
        <v>2.86</v>
      </c>
      <c r="D38" s="81"/>
      <c r="E38" s="1"/>
      <c r="F38" s="1"/>
      <c r="G38" s="1"/>
      <c r="H38" s="1"/>
      <c r="I38" s="1"/>
      <c r="J38" s="1"/>
      <c r="K38" s="1"/>
      <c r="L38" s="1"/>
      <c r="M38" s="1"/>
      <c r="N38" s="1"/>
      <c r="O38" s="1"/>
      <c r="P38" s="1"/>
      <c r="Q38" s="1"/>
      <c r="R38" s="1"/>
      <c r="S38" s="1"/>
      <c r="T38" s="1"/>
      <c r="U38" s="1"/>
      <c r="V38" s="1"/>
      <c r="W38" s="1"/>
      <c r="X38" s="1"/>
      <c r="Y38" s="1"/>
      <c r="Z38" s="1"/>
    </row>
    <row r="39" ht="15.75" customHeight="1">
      <c r="A39" s="35" t="s">
        <v>569</v>
      </c>
      <c r="B39" s="26" t="s">
        <v>570</v>
      </c>
      <c r="C39" s="35">
        <v>4.31</v>
      </c>
      <c r="D39" s="81"/>
      <c r="E39" s="1"/>
      <c r="F39" s="1"/>
      <c r="G39" s="1"/>
      <c r="H39" s="1"/>
      <c r="I39" s="1"/>
      <c r="J39" s="1"/>
      <c r="K39" s="1"/>
      <c r="L39" s="1"/>
      <c r="M39" s="1"/>
      <c r="N39" s="1"/>
      <c r="O39" s="1"/>
      <c r="P39" s="1"/>
      <c r="Q39" s="1"/>
      <c r="R39" s="1"/>
      <c r="S39" s="1"/>
      <c r="T39" s="1"/>
      <c r="U39" s="1"/>
      <c r="V39" s="1"/>
      <c r="W39" s="1"/>
      <c r="X39" s="1"/>
      <c r="Y39" s="1"/>
      <c r="Z39" s="1"/>
    </row>
    <row r="40" ht="15.75" customHeight="1">
      <c r="A40" s="35" t="s">
        <v>571</v>
      </c>
      <c r="B40" s="26" t="s">
        <v>572</v>
      </c>
      <c r="C40" s="35">
        <v>2.93</v>
      </c>
      <c r="D40" s="81"/>
      <c r="E40" s="1"/>
      <c r="F40" s="1"/>
      <c r="G40" s="1"/>
      <c r="H40" s="1"/>
      <c r="I40" s="1"/>
      <c r="J40" s="1"/>
      <c r="K40" s="1"/>
      <c r="L40" s="1"/>
      <c r="M40" s="1"/>
      <c r="N40" s="1"/>
      <c r="O40" s="1"/>
      <c r="P40" s="1"/>
      <c r="Q40" s="1"/>
      <c r="R40" s="1"/>
      <c r="S40" s="1"/>
      <c r="T40" s="1"/>
      <c r="U40" s="1"/>
      <c r="V40" s="1"/>
      <c r="W40" s="1"/>
      <c r="X40" s="1"/>
      <c r="Y40" s="1"/>
      <c r="Z40" s="1"/>
    </row>
    <row r="41" ht="15.75" customHeight="1">
      <c r="A41" s="35" t="s">
        <v>573</v>
      </c>
      <c r="B41" s="26" t="s">
        <v>423</v>
      </c>
      <c r="C41" s="35">
        <v>1.24</v>
      </c>
      <c r="D41" s="81"/>
      <c r="E41" s="1"/>
      <c r="F41" s="1"/>
      <c r="G41" s="1"/>
      <c r="H41" s="1"/>
      <c r="I41" s="1"/>
      <c r="J41" s="1"/>
      <c r="K41" s="1"/>
      <c r="L41" s="1"/>
      <c r="M41" s="1"/>
      <c r="N41" s="1"/>
      <c r="O41" s="1"/>
      <c r="P41" s="1"/>
      <c r="Q41" s="1"/>
      <c r="R41" s="1"/>
      <c r="S41" s="1"/>
      <c r="T41" s="1"/>
      <c r="U41" s="1"/>
      <c r="V41" s="1"/>
      <c r="W41" s="1"/>
      <c r="X41" s="1"/>
      <c r="Y41" s="1"/>
      <c r="Z41" s="1"/>
    </row>
    <row r="42" ht="15.75" customHeight="1">
      <c r="A42" s="35" t="s">
        <v>574</v>
      </c>
      <c r="B42" s="26" t="s">
        <v>429</v>
      </c>
      <c r="C42" s="35">
        <v>0.51</v>
      </c>
      <c r="D42" s="81"/>
      <c r="E42" s="1"/>
      <c r="F42" s="1"/>
      <c r="G42" s="1"/>
      <c r="H42" s="1"/>
      <c r="I42" s="1"/>
      <c r="J42" s="1"/>
      <c r="K42" s="1"/>
      <c r="L42" s="1"/>
      <c r="M42" s="1"/>
      <c r="N42" s="1"/>
      <c r="O42" s="1"/>
      <c r="P42" s="1"/>
      <c r="Q42" s="1"/>
      <c r="R42" s="1"/>
      <c r="S42" s="1"/>
      <c r="T42" s="1"/>
      <c r="U42" s="1"/>
      <c r="V42" s="1"/>
      <c r="W42" s="1"/>
      <c r="X42" s="1"/>
      <c r="Y42" s="1"/>
      <c r="Z42" s="1"/>
    </row>
    <row r="43" ht="15.75" customHeight="1">
      <c r="A43" s="35" t="s">
        <v>575</v>
      </c>
      <c r="B43" s="26" t="s">
        <v>431</v>
      </c>
      <c r="C43" s="35">
        <v>0.71</v>
      </c>
      <c r="D43" s="81"/>
      <c r="E43" s="1"/>
      <c r="F43" s="1"/>
      <c r="G43" s="1"/>
      <c r="H43" s="1"/>
      <c r="I43" s="1"/>
      <c r="J43" s="1"/>
      <c r="K43" s="1"/>
      <c r="L43" s="1"/>
      <c r="M43" s="1"/>
      <c r="N43" s="1"/>
      <c r="O43" s="1"/>
      <c r="P43" s="1"/>
      <c r="Q43" s="1"/>
      <c r="R43" s="1"/>
      <c r="S43" s="1"/>
      <c r="T43" s="1"/>
      <c r="U43" s="1"/>
      <c r="V43" s="1"/>
      <c r="W43" s="1"/>
      <c r="X43" s="1"/>
      <c r="Y43" s="1"/>
      <c r="Z43" s="1"/>
    </row>
    <row r="44" ht="15.75" customHeight="1">
      <c r="A44" s="35" t="s">
        <v>576</v>
      </c>
      <c r="B44" s="26" t="s">
        <v>433</v>
      </c>
      <c r="C44" s="35">
        <v>1.39</v>
      </c>
      <c r="D44" s="81"/>
      <c r="E44" s="1"/>
      <c r="F44" s="1"/>
      <c r="G44" s="1"/>
      <c r="H44" s="1"/>
      <c r="I44" s="1"/>
      <c r="J44" s="1"/>
      <c r="K44" s="1"/>
      <c r="L44" s="1"/>
      <c r="M44" s="1"/>
      <c r="N44" s="1"/>
      <c r="O44" s="1"/>
      <c r="P44" s="1"/>
      <c r="Q44" s="1"/>
      <c r="R44" s="1"/>
      <c r="S44" s="1"/>
      <c r="T44" s="1"/>
      <c r="U44" s="1"/>
      <c r="V44" s="1"/>
      <c r="W44" s="1"/>
      <c r="X44" s="1"/>
      <c r="Y44" s="1"/>
      <c r="Z44" s="1"/>
    </row>
    <row r="45" ht="15.75" customHeight="1">
      <c r="A45" s="35" t="s">
        <v>577</v>
      </c>
      <c r="B45" s="26" t="s">
        <v>435</v>
      </c>
      <c r="C45" s="35">
        <v>1.86</v>
      </c>
      <c r="D45" s="81"/>
      <c r="E45" s="1"/>
      <c r="F45" s="1"/>
      <c r="G45" s="1"/>
      <c r="H45" s="1"/>
      <c r="I45" s="1"/>
      <c r="J45" s="1"/>
      <c r="K45" s="1"/>
      <c r="L45" s="1"/>
      <c r="M45" s="1"/>
      <c r="N45" s="1"/>
      <c r="O45" s="1"/>
      <c r="P45" s="1"/>
      <c r="Q45" s="1"/>
      <c r="R45" s="1"/>
      <c r="S45" s="1"/>
      <c r="T45" s="1"/>
      <c r="U45" s="1"/>
      <c r="V45" s="1"/>
      <c r="W45" s="1"/>
      <c r="X45" s="1"/>
      <c r="Y45" s="1"/>
      <c r="Z45" s="1"/>
    </row>
    <row r="46" ht="15.75" customHeight="1">
      <c r="A46" s="35" t="s">
        <v>578</v>
      </c>
      <c r="B46" s="26" t="s">
        <v>437</v>
      </c>
      <c r="C46" s="35">
        <v>2.43</v>
      </c>
      <c r="D46" s="81"/>
      <c r="E46" s="1"/>
      <c r="F46" s="1"/>
      <c r="G46" s="1"/>
      <c r="H46" s="1"/>
      <c r="I46" s="1"/>
      <c r="J46" s="1"/>
      <c r="K46" s="1"/>
      <c r="L46" s="1"/>
      <c r="M46" s="1"/>
      <c r="N46" s="1"/>
      <c r="O46" s="1"/>
      <c r="P46" s="1"/>
      <c r="Q46" s="1"/>
      <c r="R46" s="1"/>
      <c r="S46" s="1"/>
      <c r="T46" s="1"/>
      <c r="U46" s="1"/>
      <c r="V46" s="1"/>
      <c r="W46" s="1"/>
      <c r="X46" s="1"/>
      <c r="Y46" s="1"/>
      <c r="Z46" s="1"/>
    </row>
    <row r="47" ht="15.75" customHeight="1">
      <c r="A47" s="35" t="s">
        <v>579</v>
      </c>
      <c r="B47" s="26" t="s">
        <v>439</v>
      </c>
      <c r="C47" s="35">
        <v>3.32</v>
      </c>
      <c r="D47" s="81"/>
      <c r="E47" s="1"/>
      <c r="F47" s="1"/>
      <c r="G47" s="1"/>
      <c r="H47" s="1"/>
      <c r="I47" s="1"/>
      <c r="J47" s="1"/>
      <c r="K47" s="1"/>
      <c r="L47" s="1"/>
      <c r="M47" s="1"/>
      <c r="N47" s="1"/>
      <c r="O47" s="1"/>
      <c r="P47" s="1"/>
      <c r="Q47" s="1"/>
      <c r="R47" s="1"/>
      <c r="S47" s="1"/>
      <c r="T47" s="1"/>
      <c r="U47" s="1"/>
      <c r="V47" s="1"/>
      <c r="W47" s="1"/>
      <c r="X47" s="1"/>
      <c r="Y47" s="1"/>
      <c r="Z47" s="1"/>
    </row>
    <row r="48" ht="15.75" customHeight="1">
      <c r="A48" s="35" t="s">
        <v>580</v>
      </c>
      <c r="B48" s="26" t="s">
        <v>441</v>
      </c>
      <c r="C48" s="35">
        <v>4.23</v>
      </c>
      <c r="D48" s="81"/>
      <c r="E48" s="1"/>
      <c r="F48" s="1"/>
      <c r="G48" s="1"/>
      <c r="H48" s="1"/>
      <c r="I48" s="1"/>
      <c r="J48" s="1"/>
      <c r="K48" s="1"/>
      <c r="L48" s="1"/>
      <c r="M48" s="1"/>
      <c r="N48" s="1"/>
      <c r="O48" s="1"/>
      <c r="P48" s="1"/>
      <c r="Q48" s="1"/>
      <c r="R48" s="1"/>
      <c r="S48" s="1"/>
      <c r="T48" s="1"/>
      <c r="U48" s="1"/>
      <c r="V48" s="1"/>
      <c r="W48" s="1"/>
      <c r="X48" s="1"/>
      <c r="Y48" s="1"/>
      <c r="Z48" s="1"/>
    </row>
    <row r="49" ht="15.75" customHeight="1">
      <c r="A49" s="35" t="s">
        <v>581</v>
      </c>
      <c r="B49" s="26" t="s">
        <v>443</v>
      </c>
      <c r="C49" s="35">
        <v>5.14</v>
      </c>
      <c r="D49" s="81"/>
      <c r="E49" s="1"/>
      <c r="F49" s="1"/>
      <c r="G49" s="1"/>
      <c r="H49" s="1"/>
      <c r="I49" s="1"/>
      <c r="J49" s="1"/>
      <c r="K49" s="1"/>
      <c r="L49" s="1"/>
      <c r="M49" s="1"/>
      <c r="N49" s="1"/>
      <c r="O49" s="1"/>
      <c r="P49" s="1"/>
      <c r="Q49" s="1"/>
      <c r="R49" s="1"/>
      <c r="S49" s="1"/>
      <c r="T49" s="1"/>
      <c r="U49" s="1"/>
      <c r="V49" s="1"/>
      <c r="W49" s="1"/>
      <c r="X49" s="1"/>
      <c r="Y49" s="1"/>
      <c r="Z49" s="1"/>
    </row>
    <row r="50" ht="15.75" customHeight="1">
      <c r="A50" s="35" t="s">
        <v>582</v>
      </c>
      <c r="B50" s="26" t="s">
        <v>445</v>
      </c>
      <c r="C50" s="35">
        <v>7.18</v>
      </c>
      <c r="D50" s="81"/>
      <c r="E50" s="1"/>
      <c r="F50" s="1"/>
      <c r="G50" s="1"/>
      <c r="H50" s="1"/>
      <c r="I50" s="1"/>
      <c r="J50" s="1"/>
      <c r="K50" s="1"/>
      <c r="L50" s="1"/>
      <c r="M50" s="1"/>
      <c r="N50" s="1"/>
      <c r="O50" s="1"/>
      <c r="P50" s="1"/>
      <c r="Q50" s="1"/>
      <c r="R50" s="1"/>
      <c r="S50" s="1"/>
      <c r="T50" s="1"/>
      <c r="U50" s="1"/>
      <c r="V50" s="1"/>
      <c r="W50" s="1"/>
      <c r="X50" s="1"/>
      <c r="Y50" s="1"/>
      <c r="Z50" s="1"/>
    </row>
    <row r="51" ht="15.75" customHeight="1">
      <c r="A51" s="35" t="s">
        <v>583</v>
      </c>
      <c r="B51" s="26" t="s">
        <v>447</v>
      </c>
      <c r="C51" s="35">
        <v>8.49</v>
      </c>
      <c r="D51" s="81"/>
      <c r="E51" s="1"/>
      <c r="F51" s="1"/>
      <c r="G51" s="1"/>
      <c r="H51" s="1"/>
      <c r="I51" s="1"/>
      <c r="J51" s="1"/>
      <c r="K51" s="1"/>
      <c r="L51" s="1"/>
      <c r="M51" s="1"/>
      <c r="N51" s="1"/>
      <c r="O51" s="1"/>
      <c r="P51" s="1"/>
      <c r="Q51" s="1"/>
      <c r="R51" s="1"/>
      <c r="S51" s="1"/>
      <c r="T51" s="1"/>
      <c r="U51" s="1"/>
      <c r="V51" s="1"/>
      <c r="W51" s="1"/>
      <c r="X51" s="1"/>
      <c r="Y51" s="1"/>
      <c r="Z51" s="1"/>
    </row>
    <row r="52" ht="15.75" customHeight="1">
      <c r="A52" s="35" t="s">
        <v>584</v>
      </c>
      <c r="B52" s="26" t="s">
        <v>449</v>
      </c>
      <c r="C52" s="35">
        <v>13.38</v>
      </c>
      <c r="D52" s="81"/>
      <c r="E52" s="1"/>
      <c r="F52" s="1"/>
      <c r="G52" s="1"/>
      <c r="H52" s="1"/>
      <c r="I52" s="1"/>
      <c r="J52" s="1"/>
      <c r="K52" s="1"/>
      <c r="L52" s="1"/>
      <c r="M52" s="1"/>
      <c r="N52" s="1"/>
      <c r="O52" s="1"/>
      <c r="P52" s="1"/>
      <c r="Q52" s="1"/>
      <c r="R52" s="1"/>
      <c r="S52" s="1"/>
      <c r="T52" s="1"/>
      <c r="U52" s="1"/>
      <c r="V52" s="1"/>
      <c r="W52" s="1"/>
      <c r="X52" s="1"/>
      <c r="Y52" s="1"/>
      <c r="Z52" s="1"/>
    </row>
    <row r="53" ht="15.75" customHeight="1">
      <c r="A53" s="35" t="s">
        <v>585</v>
      </c>
      <c r="B53" s="26" t="s">
        <v>451</v>
      </c>
      <c r="C53" s="35">
        <v>17.89</v>
      </c>
      <c r="D53" s="81"/>
      <c r="E53" s="1"/>
      <c r="F53" s="1"/>
      <c r="G53" s="1"/>
      <c r="H53" s="1"/>
      <c r="I53" s="1"/>
      <c r="J53" s="1"/>
      <c r="K53" s="1"/>
      <c r="L53" s="1"/>
      <c r="M53" s="1"/>
      <c r="N53" s="1"/>
      <c r="O53" s="1"/>
      <c r="P53" s="1"/>
      <c r="Q53" s="1"/>
      <c r="R53" s="1"/>
      <c r="S53" s="1"/>
      <c r="T53" s="1"/>
      <c r="U53" s="1"/>
      <c r="V53" s="1"/>
      <c r="W53" s="1"/>
      <c r="X53" s="1"/>
      <c r="Y53" s="1"/>
      <c r="Z53" s="1"/>
    </row>
    <row r="54" ht="15.75" customHeight="1">
      <c r="A54" s="35" t="s">
        <v>586</v>
      </c>
      <c r="B54" s="26" t="s">
        <v>453</v>
      </c>
      <c r="C54" s="35">
        <v>34.58</v>
      </c>
      <c r="D54" s="81"/>
      <c r="E54" s="1"/>
      <c r="F54" s="1"/>
      <c r="G54" s="1"/>
      <c r="H54" s="1"/>
      <c r="I54" s="1"/>
      <c r="J54" s="1"/>
      <c r="K54" s="1"/>
      <c r="L54" s="1"/>
      <c r="M54" s="1"/>
      <c r="N54" s="1"/>
      <c r="O54" s="1"/>
      <c r="P54" s="1"/>
      <c r="Q54" s="1"/>
      <c r="R54" s="1"/>
      <c r="S54" s="1"/>
      <c r="T54" s="1"/>
      <c r="U54" s="1"/>
      <c r="V54" s="1"/>
      <c r="W54" s="1"/>
      <c r="X54" s="1"/>
      <c r="Y54" s="1"/>
      <c r="Z54" s="1"/>
    </row>
    <row r="55" ht="15.75" customHeight="1">
      <c r="A55" s="35" t="s">
        <v>587</v>
      </c>
      <c r="B55" s="26" t="s">
        <v>455</v>
      </c>
      <c r="C55" s="35">
        <v>0.79</v>
      </c>
      <c r="D55" s="81"/>
      <c r="E55" s="1"/>
      <c r="F55" s="1"/>
      <c r="G55" s="1"/>
      <c r="H55" s="1"/>
      <c r="I55" s="1"/>
      <c r="J55" s="1"/>
      <c r="K55" s="1"/>
      <c r="L55" s="1"/>
      <c r="M55" s="1"/>
      <c r="N55" s="1"/>
      <c r="O55" s="1"/>
      <c r="P55" s="1"/>
      <c r="Q55" s="1"/>
      <c r="R55" s="1"/>
      <c r="S55" s="1"/>
      <c r="T55" s="1"/>
      <c r="U55" s="1"/>
      <c r="V55" s="1"/>
      <c r="W55" s="1"/>
      <c r="X55" s="1"/>
      <c r="Y55" s="1"/>
      <c r="Z55" s="1"/>
    </row>
    <row r="56" ht="15.75" customHeight="1">
      <c r="A56" s="35" t="s">
        <v>588</v>
      </c>
      <c r="B56" s="26" t="s">
        <v>457</v>
      </c>
      <c r="C56" s="35">
        <v>1.14</v>
      </c>
      <c r="D56" s="81"/>
      <c r="E56" s="1"/>
      <c r="F56" s="1"/>
      <c r="G56" s="1"/>
      <c r="H56" s="1"/>
      <c r="I56" s="1"/>
      <c r="J56" s="1"/>
      <c r="K56" s="1"/>
      <c r="L56" s="1"/>
      <c r="M56" s="1"/>
      <c r="N56" s="1"/>
      <c r="O56" s="1"/>
      <c r="P56" s="1"/>
      <c r="Q56" s="1"/>
      <c r="R56" s="1"/>
      <c r="S56" s="1"/>
      <c r="T56" s="1"/>
      <c r="U56" s="1"/>
      <c r="V56" s="1"/>
      <c r="W56" s="1"/>
      <c r="X56" s="1"/>
      <c r="Y56" s="1"/>
      <c r="Z56" s="1"/>
    </row>
    <row r="57" ht="15.75" customHeight="1">
      <c r="A57" s="35" t="s">
        <v>589</v>
      </c>
      <c r="B57" s="26" t="s">
        <v>459</v>
      </c>
      <c r="C57" s="35">
        <v>2.46</v>
      </c>
      <c r="D57" s="81"/>
      <c r="E57" s="1"/>
      <c r="F57" s="1"/>
      <c r="G57" s="1"/>
      <c r="H57" s="1"/>
      <c r="I57" s="1"/>
      <c r="J57" s="1"/>
      <c r="K57" s="1"/>
      <c r="L57" s="1"/>
      <c r="M57" s="1"/>
      <c r="N57" s="1"/>
      <c r="O57" s="1"/>
      <c r="P57" s="1"/>
      <c r="Q57" s="1"/>
      <c r="R57" s="1"/>
      <c r="S57" s="1"/>
      <c r="T57" s="1"/>
      <c r="U57" s="1"/>
      <c r="V57" s="1"/>
      <c r="W57" s="1"/>
      <c r="X57" s="1"/>
      <c r="Y57" s="1"/>
      <c r="Z57" s="1"/>
    </row>
    <row r="58" ht="15.75" customHeight="1">
      <c r="A58" s="35" t="s">
        <v>590</v>
      </c>
      <c r="B58" s="26" t="s">
        <v>461</v>
      </c>
      <c r="C58" s="35">
        <v>2.51</v>
      </c>
      <c r="D58" s="81"/>
      <c r="E58" s="1"/>
      <c r="F58" s="1"/>
      <c r="G58" s="1"/>
      <c r="H58" s="1"/>
      <c r="I58" s="1"/>
      <c r="J58" s="1"/>
      <c r="K58" s="1"/>
      <c r="L58" s="1"/>
      <c r="M58" s="1"/>
      <c r="N58" s="1"/>
      <c r="O58" s="1"/>
      <c r="P58" s="1"/>
      <c r="Q58" s="1"/>
      <c r="R58" s="1"/>
      <c r="S58" s="1"/>
      <c r="T58" s="1"/>
      <c r="U58" s="1"/>
      <c r="V58" s="1"/>
      <c r="W58" s="1"/>
      <c r="X58" s="1"/>
      <c r="Y58" s="1"/>
      <c r="Z58" s="1"/>
    </row>
    <row r="59" ht="15.75" customHeight="1">
      <c r="A59" s="35" t="s">
        <v>591</v>
      </c>
      <c r="B59" s="26" t="s">
        <v>463</v>
      </c>
      <c r="C59" s="35">
        <v>2.82</v>
      </c>
      <c r="D59" s="81"/>
      <c r="E59" s="1"/>
      <c r="F59" s="1"/>
      <c r="G59" s="1"/>
      <c r="H59" s="1"/>
      <c r="I59" s="1"/>
      <c r="J59" s="1"/>
      <c r="K59" s="1"/>
      <c r="L59" s="1"/>
      <c r="M59" s="1"/>
      <c r="N59" s="1"/>
      <c r="O59" s="1"/>
      <c r="P59" s="1"/>
      <c r="Q59" s="1"/>
      <c r="R59" s="1"/>
      <c r="S59" s="1"/>
      <c r="T59" s="1"/>
      <c r="U59" s="1"/>
      <c r="V59" s="1"/>
      <c r="W59" s="1"/>
      <c r="X59" s="1"/>
      <c r="Y59" s="1"/>
      <c r="Z59" s="1"/>
    </row>
    <row r="60" ht="15.75" customHeight="1">
      <c r="A60" s="35" t="s">
        <v>592</v>
      </c>
      <c r="B60" s="26" t="s">
        <v>465</v>
      </c>
      <c r="C60" s="35">
        <v>4.51</v>
      </c>
      <c r="D60" s="81"/>
      <c r="E60" s="1"/>
      <c r="F60" s="1"/>
      <c r="G60" s="1"/>
      <c r="H60" s="1"/>
      <c r="I60" s="1"/>
      <c r="J60" s="1"/>
      <c r="K60" s="1"/>
      <c r="L60" s="1"/>
      <c r="M60" s="1"/>
      <c r="N60" s="1"/>
      <c r="O60" s="1"/>
      <c r="P60" s="1"/>
      <c r="Q60" s="1"/>
      <c r="R60" s="1"/>
      <c r="S60" s="1"/>
      <c r="T60" s="1"/>
      <c r="U60" s="1"/>
      <c r="V60" s="1"/>
      <c r="W60" s="1"/>
      <c r="X60" s="1"/>
      <c r="Y60" s="1"/>
      <c r="Z60" s="1"/>
    </row>
    <row r="61" ht="15.75" customHeight="1">
      <c r="A61" s="35" t="s">
        <v>593</v>
      </c>
      <c r="B61" s="26" t="s">
        <v>467</v>
      </c>
      <c r="C61" s="35">
        <v>4.87</v>
      </c>
      <c r="D61" s="81"/>
      <c r="E61" s="1"/>
      <c r="F61" s="1"/>
      <c r="G61" s="1"/>
      <c r="H61" s="1"/>
      <c r="I61" s="1"/>
      <c r="J61" s="1"/>
      <c r="K61" s="1"/>
      <c r="L61" s="1"/>
      <c r="M61" s="1"/>
      <c r="N61" s="1"/>
      <c r="O61" s="1"/>
      <c r="P61" s="1"/>
      <c r="Q61" s="1"/>
      <c r="R61" s="1"/>
      <c r="S61" s="1"/>
      <c r="T61" s="1"/>
      <c r="U61" s="1"/>
      <c r="V61" s="1"/>
      <c r="W61" s="1"/>
      <c r="X61" s="1"/>
      <c r="Y61" s="1"/>
      <c r="Z61" s="1"/>
    </row>
    <row r="62" ht="15.75" customHeight="1">
      <c r="A62" s="35" t="s">
        <v>594</v>
      </c>
      <c r="B62" s="26" t="s">
        <v>469</v>
      </c>
      <c r="C62" s="35">
        <v>14.55</v>
      </c>
      <c r="D62" s="81"/>
      <c r="E62" s="1"/>
      <c r="F62" s="1"/>
      <c r="G62" s="1"/>
      <c r="H62" s="1"/>
      <c r="I62" s="1"/>
      <c r="J62" s="1"/>
      <c r="K62" s="1"/>
      <c r="L62" s="1"/>
      <c r="M62" s="1"/>
      <c r="N62" s="1"/>
      <c r="O62" s="1"/>
      <c r="P62" s="1"/>
      <c r="Q62" s="1"/>
      <c r="R62" s="1"/>
      <c r="S62" s="1"/>
      <c r="T62" s="1"/>
      <c r="U62" s="1"/>
      <c r="V62" s="1"/>
      <c r="W62" s="1"/>
      <c r="X62" s="1"/>
      <c r="Y62" s="1"/>
      <c r="Z62" s="1"/>
    </row>
    <row r="63" ht="15.75" customHeight="1">
      <c r="A63" s="35" t="s">
        <v>595</v>
      </c>
      <c r="B63" s="26" t="s">
        <v>471</v>
      </c>
      <c r="C63" s="35">
        <v>3.09</v>
      </c>
      <c r="D63" s="81"/>
      <c r="E63" s="1"/>
      <c r="F63" s="1"/>
      <c r="G63" s="1"/>
      <c r="H63" s="1"/>
      <c r="I63" s="1"/>
      <c r="J63" s="1"/>
      <c r="K63" s="1"/>
      <c r="L63" s="1"/>
      <c r="M63" s="1"/>
      <c r="N63" s="1"/>
      <c r="O63" s="1"/>
      <c r="P63" s="1"/>
      <c r="Q63" s="1"/>
      <c r="R63" s="1"/>
      <c r="S63" s="1"/>
      <c r="T63" s="1"/>
      <c r="U63" s="1"/>
      <c r="V63" s="1"/>
      <c r="W63" s="1"/>
      <c r="X63" s="1"/>
      <c r="Y63" s="1"/>
      <c r="Z63" s="1"/>
    </row>
    <row r="64" ht="15.75" customHeight="1">
      <c r="A64" s="35" t="s">
        <v>596</v>
      </c>
      <c r="B64" s="26" t="s">
        <v>473</v>
      </c>
      <c r="C64" s="35">
        <v>3.78</v>
      </c>
      <c r="D64" s="81"/>
      <c r="E64" s="1"/>
      <c r="F64" s="1"/>
      <c r="G64" s="1"/>
      <c r="H64" s="1"/>
      <c r="I64" s="1"/>
      <c r="J64" s="1"/>
      <c r="K64" s="1"/>
      <c r="L64" s="1"/>
      <c r="M64" s="1"/>
      <c r="N64" s="1"/>
      <c r="O64" s="1"/>
      <c r="P64" s="1"/>
      <c r="Q64" s="1"/>
      <c r="R64" s="1"/>
      <c r="S64" s="1"/>
      <c r="T64" s="1"/>
      <c r="U64" s="1"/>
      <c r="V64" s="1"/>
      <c r="W64" s="1"/>
      <c r="X64" s="1"/>
      <c r="Y64" s="1"/>
      <c r="Z64" s="1"/>
    </row>
    <row r="65" ht="15.75" customHeight="1">
      <c r="A65" s="35" t="s">
        <v>597</v>
      </c>
      <c r="B65" s="26" t="s">
        <v>475</v>
      </c>
      <c r="C65" s="35">
        <v>4.37</v>
      </c>
      <c r="D65" s="81"/>
      <c r="E65" s="1"/>
      <c r="F65" s="1"/>
      <c r="G65" s="1"/>
      <c r="H65" s="1"/>
      <c r="I65" s="1"/>
      <c r="J65" s="1"/>
      <c r="K65" s="1"/>
      <c r="L65" s="1"/>
      <c r="M65" s="1"/>
      <c r="N65" s="1"/>
      <c r="O65" s="1"/>
      <c r="P65" s="1"/>
      <c r="Q65" s="1"/>
      <c r="R65" s="1"/>
      <c r="S65" s="1"/>
      <c r="T65" s="1"/>
      <c r="U65" s="1"/>
      <c r="V65" s="1"/>
      <c r="W65" s="1"/>
      <c r="X65" s="1"/>
      <c r="Y65" s="1"/>
      <c r="Z65" s="1"/>
    </row>
    <row r="66" ht="15.75" customHeight="1">
      <c r="A66" s="35" t="s">
        <v>598</v>
      </c>
      <c r="B66" s="26" t="s">
        <v>477</v>
      </c>
      <c r="C66" s="35">
        <v>5.85</v>
      </c>
      <c r="D66" s="81"/>
      <c r="E66" s="1"/>
      <c r="F66" s="1"/>
      <c r="G66" s="1"/>
      <c r="H66" s="1"/>
      <c r="I66" s="1"/>
      <c r="J66" s="1"/>
      <c r="K66" s="1"/>
      <c r="L66" s="1"/>
      <c r="M66" s="1"/>
      <c r="N66" s="1"/>
      <c r="O66" s="1"/>
      <c r="P66" s="1"/>
      <c r="Q66" s="1"/>
      <c r="R66" s="1"/>
      <c r="S66" s="1"/>
      <c r="T66" s="1"/>
      <c r="U66" s="1"/>
      <c r="V66" s="1"/>
      <c r="W66" s="1"/>
      <c r="X66" s="1"/>
      <c r="Y66" s="1"/>
      <c r="Z66" s="1"/>
    </row>
    <row r="67" ht="15.75" customHeight="1">
      <c r="A67" s="35" t="s">
        <v>599</v>
      </c>
      <c r="B67" s="26" t="s">
        <v>479</v>
      </c>
      <c r="C67" s="35">
        <v>6.57</v>
      </c>
      <c r="D67" s="81"/>
      <c r="E67" s="1"/>
      <c r="F67" s="1"/>
      <c r="G67" s="1"/>
      <c r="H67" s="1"/>
      <c r="I67" s="1"/>
      <c r="J67" s="1"/>
      <c r="K67" s="1"/>
      <c r="L67" s="1"/>
      <c r="M67" s="1"/>
      <c r="N67" s="1"/>
      <c r="O67" s="1"/>
      <c r="P67" s="1"/>
      <c r="Q67" s="1"/>
      <c r="R67" s="1"/>
      <c r="S67" s="1"/>
      <c r="T67" s="1"/>
      <c r="U67" s="1"/>
      <c r="V67" s="1"/>
      <c r="W67" s="1"/>
      <c r="X67" s="1"/>
      <c r="Y67" s="1"/>
      <c r="Z67" s="1"/>
    </row>
    <row r="68" ht="15.75" customHeight="1">
      <c r="A68" s="35" t="s">
        <v>600</v>
      </c>
      <c r="B68" s="26" t="s">
        <v>601</v>
      </c>
      <c r="C68" s="35">
        <v>9.49</v>
      </c>
      <c r="D68" s="81"/>
      <c r="E68" s="1"/>
      <c r="F68" s="1"/>
      <c r="G68" s="1"/>
      <c r="H68" s="1"/>
      <c r="I68" s="1"/>
      <c r="J68" s="1"/>
      <c r="K68" s="1"/>
      <c r="L68" s="1"/>
      <c r="M68" s="1"/>
      <c r="N68" s="1"/>
      <c r="O68" s="1"/>
      <c r="P68" s="1"/>
      <c r="Q68" s="1"/>
      <c r="R68" s="1"/>
      <c r="S68" s="1"/>
      <c r="T68" s="1"/>
      <c r="U68" s="1"/>
      <c r="V68" s="1"/>
      <c r="W68" s="1"/>
      <c r="X68" s="1"/>
      <c r="Y68" s="1"/>
      <c r="Z68" s="1"/>
    </row>
    <row r="69" ht="15.75" customHeight="1">
      <c r="A69" s="35" t="s">
        <v>602</v>
      </c>
      <c r="B69" s="26" t="s">
        <v>603</v>
      </c>
      <c r="C69" s="35">
        <v>16.32</v>
      </c>
      <c r="D69" s="81"/>
      <c r="E69" s="1"/>
      <c r="F69" s="1"/>
      <c r="G69" s="1"/>
      <c r="H69" s="1"/>
      <c r="I69" s="1"/>
      <c r="J69" s="1"/>
      <c r="K69" s="1"/>
      <c r="L69" s="1"/>
      <c r="M69" s="1"/>
      <c r="N69" s="1"/>
      <c r="O69" s="1"/>
      <c r="P69" s="1"/>
      <c r="Q69" s="1"/>
      <c r="R69" s="1"/>
      <c r="S69" s="1"/>
      <c r="T69" s="1"/>
      <c r="U69" s="1"/>
      <c r="V69" s="1"/>
      <c r="W69" s="1"/>
      <c r="X69" s="1"/>
      <c r="Y69" s="1"/>
      <c r="Z69" s="1"/>
    </row>
    <row r="70" ht="15.75" customHeight="1">
      <c r="A70" s="35" t="s">
        <v>604</v>
      </c>
      <c r="B70" s="26" t="s">
        <v>481</v>
      </c>
      <c r="C70" s="35">
        <v>0.42</v>
      </c>
      <c r="D70" s="81"/>
      <c r="E70" s="1"/>
      <c r="F70" s="1"/>
      <c r="G70" s="1"/>
      <c r="H70" s="1"/>
      <c r="I70" s="1"/>
      <c r="J70" s="1"/>
      <c r="K70" s="1"/>
      <c r="L70" s="1"/>
      <c r="M70" s="1"/>
      <c r="N70" s="1"/>
      <c r="O70" s="1"/>
      <c r="P70" s="1"/>
      <c r="Q70" s="1"/>
      <c r="R70" s="1"/>
      <c r="S70" s="1"/>
      <c r="T70" s="1"/>
      <c r="U70" s="1"/>
      <c r="V70" s="1"/>
      <c r="W70" s="1"/>
      <c r="X70" s="1"/>
      <c r="Y70" s="1"/>
      <c r="Z70" s="1"/>
    </row>
    <row r="71" ht="15.75" customHeight="1">
      <c r="A71" s="35" t="s">
        <v>605</v>
      </c>
      <c r="B71" s="26" t="s">
        <v>483</v>
      </c>
      <c r="C71" s="35">
        <v>1.68</v>
      </c>
      <c r="D71" s="81"/>
      <c r="E71" s="1"/>
      <c r="F71" s="1"/>
      <c r="G71" s="1"/>
      <c r="H71" s="1"/>
      <c r="I71" s="1"/>
      <c r="J71" s="1"/>
      <c r="K71" s="1"/>
      <c r="L71" s="1"/>
      <c r="M71" s="1"/>
      <c r="N71" s="1"/>
      <c r="O71" s="1"/>
      <c r="P71" s="1"/>
      <c r="Q71" s="1"/>
      <c r="R71" s="1"/>
      <c r="S71" s="1"/>
      <c r="T71" s="1"/>
      <c r="U71" s="1"/>
      <c r="V71" s="1"/>
      <c r="W71" s="1"/>
      <c r="X71" s="1"/>
      <c r="Y71" s="1"/>
      <c r="Z71" s="1"/>
    </row>
    <row r="72" ht="15.75" customHeight="1">
      <c r="A72" s="35" t="s">
        <v>606</v>
      </c>
      <c r="B72" s="26" t="s">
        <v>485</v>
      </c>
      <c r="C72" s="35">
        <v>3.35</v>
      </c>
      <c r="D72" s="81"/>
      <c r="E72" s="1"/>
      <c r="F72" s="1"/>
      <c r="G72" s="1"/>
      <c r="H72" s="1"/>
      <c r="I72" s="1"/>
      <c r="J72" s="1"/>
      <c r="K72" s="1"/>
      <c r="L72" s="1"/>
      <c r="M72" s="1"/>
      <c r="N72" s="1"/>
      <c r="O72" s="1"/>
      <c r="P72" s="1"/>
      <c r="Q72" s="1"/>
      <c r="R72" s="1"/>
      <c r="S72" s="1"/>
      <c r="T72" s="1"/>
      <c r="U72" s="1"/>
      <c r="V72" s="1"/>
      <c r="W72" s="1"/>
      <c r="X72" s="1"/>
      <c r="Y72" s="1"/>
      <c r="Z72" s="1"/>
    </row>
    <row r="73" ht="15.75" customHeight="1">
      <c r="A73" s="35" t="s">
        <v>607</v>
      </c>
      <c r="B73" s="26" t="s">
        <v>487</v>
      </c>
      <c r="C73" s="35">
        <v>5.44</v>
      </c>
      <c r="D73" s="81"/>
      <c r="E73" s="1"/>
      <c r="F73" s="1"/>
      <c r="G73" s="1"/>
      <c r="H73" s="1"/>
      <c r="I73" s="1"/>
      <c r="J73" s="1"/>
      <c r="K73" s="1"/>
      <c r="L73" s="1"/>
      <c r="M73" s="1"/>
      <c r="N73" s="1"/>
      <c r="O73" s="1"/>
      <c r="P73" s="1"/>
      <c r="Q73" s="1"/>
      <c r="R73" s="1"/>
      <c r="S73" s="1"/>
      <c r="T73" s="1"/>
      <c r="U73" s="1"/>
      <c r="V73" s="1"/>
      <c r="W73" s="1"/>
      <c r="X73" s="1"/>
      <c r="Y73" s="1"/>
      <c r="Z73" s="1"/>
    </row>
    <row r="74" ht="15.75" customHeight="1">
      <c r="A74" s="35" t="s">
        <v>608</v>
      </c>
      <c r="B74" s="26" t="s">
        <v>489</v>
      </c>
      <c r="C74" s="35">
        <v>2.33</v>
      </c>
      <c r="D74" s="81"/>
      <c r="E74" s="1"/>
      <c r="F74" s="1"/>
      <c r="G74" s="1"/>
      <c r="H74" s="1"/>
      <c r="I74" s="1"/>
      <c r="J74" s="1"/>
      <c r="K74" s="1"/>
      <c r="L74" s="1"/>
      <c r="M74" s="1"/>
      <c r="N74" s="1"/>
      <c r="O74" s="1"/>
      <c r="P74" s="1"/>
      <c r="Q74" s="1"/>
      <c r="R74" s="1"/>
      <c r="S74" s="1"/>
      <c r="T74" s="1"/>
      <c r="U74" s="1"/>
      <c r="V74" s="1"/>
      <c r="W74" s="1"/>
      <c r="X74" s="1"/>
      <c r="Y74" s="1"/>
      <c r="Z74" s="1"/>
    </row>
    <row r="75" ht="15.75" customHeight="1">
      <c r="A75" s="35" t="s">
        <v>609</v>
      </c>
      <c r="B75" s="26" t="s">
        <v>491</v>
      </c>
      <c r="C75" s="35">
        <v>4.67</v>
      </c>
      <c r="D75" s="81"/>
      <c r="E75" s="1"/>
      <c r="F75" s="1"/>
      <c r="G75" s="1"/>
      <c r="H75" s="1"/>
      <c r="I75" s="1"/>
      <c r="J75" s="1"/>
      <c r="K75" s="1"/>
      <c r="L75" s="1"/>
      <c r="M75" s="1"/>
      <c r="N75" s="1"/>
      <c r="O75" s="1"/>
      <c r="P75" s="1"/>
      <c r="Q75" s="1"/>
      <c r="R75" s="1"/>
      <c r="S75" s="1"/>
      <c r="T75" s="1"/>
      <c r="U75" s="1"/>
      <c r="V75" s="1"/>
      <c r="W75" s="1"/>
      <c r="X75" s="1"/>
      <c r="Y75" s="1"/>
      <c r="Z75" s="1"/>
    </row>
    <row r="76" ht="15.75" customHeight="1">
      <c r="A76" s="35" t="s">
        <v>610</v>
      </c>
      <c r="B76" s="26" t="s">
        <v>493</v>
      </c>
      <c r="C76" s="35">
        <v>7.59</v>
      </c>
      <c r="D76" s="81"/>
      <c r="E76" s="1"/>
      <c r="F76" s="1"/>
      <c r="G76" s="1"/>
      <c r="H76" s="1"/>
      <c r="I76" s="1"/>
      <c r="J76" s="1"/>
      <c r="K76" s="1"/>
      <c r="L76" s="1"/>
      <c r="M76" s="1"/>
      <c r="N76" s="1"/>
      <c r="O76" s="1"/>
      <c r="P76" s="1"/>
      <c r="Q76" s="1"/>
      <c r="R76" s="1"/>
      <c r="S76" s="1"/>
      <c r="T76" s="1"/>
      <c r="U76" s="1"/>
      <c r="V76" s="1"/>
      <c r="W76" s="1"/>
      <c r="X76" s="1"/>
      <c r="Y76" s="1"/>
      <c r="Z76" s="1"/>
    </row>
    <row r="77" ht="15.75" customHeight="1">
      <c r="A77" s="35" t="s">
        <v>611</v>
      </c>
      <c r="B77" s="26" t="s">
        <v>497</v>
      </c>
      <c r="C77" s="35">
        <v>4.85</v>
      </c>
      <c r="D77" s="81"/>
      <c r="E77" s="1"/>
      <c r="F77" s="1"/>
      <c r="G77" s="1"/>
      <c r="H77" s="1"/>
      <c r="I77" s="1"/>
      <c r="J77" s="1"/>
      <c r="K77" s="1"/>
      <c r="L77" s="1"/>
      <c r="M77" s="1"/>
      <c r="N77" s="1"/>
      <c r="O77" s="1"/>
      <c r="P77" s="1"/>
      <c r="Q77" s="1"/>
      <c r="R77" s="1"/>
      <c r="S77" s="1"/>
      <c r="T77" s="1"/>
      <c r="U77" s="1"/>
      <c r="V77" s="1"/>
      <c r="W77" s="1"/>
      <c r="X77" s="1"/>
      <c r="Y77" s="1"/>
      <c r="Z77" s="1"/>
    </row>
    <row r="78" ht="15.75" customHeight="1">
      <c r="A78" s="35" t="s">
        <v>612</v>
      </c>
      <c r="B78" s="26" t="s">
        <v>499</v>
      </c>
      <c r="C78" s="35">
        <v>7.18</v>
      </c>
      <c r="D78" s="81"/>
      <c r="E78" s="1"/>
      <c r="F78" s="1"/>
      <c r="G78" s="1"/>
      <c r="H78" s="1"/>
      <c r="I78" s="1"/>
      <c r="J78" s="1"/>
      <c r="K78" s="1"/>
      <c r="L78" s="1"/>
      <c r="M78" s="1"/>
      <c r="N78" s="1"/>
      <c r="O78" s="1"/>
      <c r="P78" s="1"/>
      <c r="Q78" s="1"/>
      <c r="R78" s="1"/>
      <c r="S78" s="1"/>
      <c r="T78" s="1"/>
      <c r="U78" s="1"/>
      <c r="V78" s="1"/>
      <c r="W78" s="1"/>
      <c r="X78" s="1"/>
      <c r="Y78" s="1"/>
      <c r="Z78" s="1"/>
    </row>
    <row r="79" ht="15.75" customHeight="1">
      <c r="A79" s="35" t="s">
        <v>613</v>
      </c>
      <c r="B79" s="26" t="s">
        <v>501</v>
      </c>
      <c r="C79" s="35">
        <v>10.1</v>
      </c>
      <c r="D79" s="81"/>
      <c r="E79" s="1"/>
      <c r="F79" s="1"/>
      <c r="G79" s="1"/>
      <c r="H79" s="1"/>
      <c r="I79" s="1"/>
      <c r="J79" s="1"/>
      <c r="K79" s="1"/>
      <c r="L79" s="1"/>
      <c r="M79" s="1"/>
      <c r="N79" s="1"/>
      <c r="O79" s="1"/>
      <c r="P79" s="1"/>
      <c r="Q79" s="1"/>
      <c r="R79" s="1"/>
      <c r="S79" s="1"/>
      <c r="T79" s="1"/>
      <c r="U79" s="1"/>
      <c r="V79" s="1"/>
      <c r="W79" s="1"/>
      <c r="X79" s="1"/>
      <c r="Y79" s="1"/>
      <c r="Z79" s="1"/>
    </row>
    <row r="80" ht="15.75" customHeight="1">
      <c r="A80" s="35" t="s">
        <v>614</v>
      </c>
      <c r="B80" s="26" t="s">
        <v>503</v>
      </c>
      <c r="C80" s="35">
        <v>12.71</v>
      </c>
      <c r="D80" s="81"/>
      <c r="E80" s="1"/>
      <c r="F80" s="1"/>
      <c r="G80" s="1"/>
      <c r="H80" s="1"/>
      <c r="I80" s="1"/>
      <c r="J80" s="1"/>
      <c r="K80" s="1"/>
      <c r="L80" s="1"/>
      <c r="M80" s="1"/>
      <c r="N80" s="1"/>
      <c r="O80" s="1"/>
      <c r="P80" s="1"/>
      <c r="Q80" s="1"/>
      <c r="R80" s="1"/>
      <c r="S80" s="1"/>
      <c r="T80" s="1"/>
      <c r="U80" s="1"/>
      <c r="V80" s="1"/>
      <c r="W80" s="1"/>
      <c r="X80" s="1"/>
      <c r="Y80" s="1"/>
      <c r="Z80" s="1"/>
    </row>
    <row r="81" ht="15.75" customHeight="1">
      <c r="A81" s="35" t="s">
        <v>615</v>
      </c>
      <c r="B81" s="26" t="s">
        <v>505</v>
      </c>
      <c r="C81" s="35">
        <v>15.15</v>
      </c>
      <c r="D81" s="81"/>
      <c r="E81" s="1"/>
      <c r="F81" s="1"/>
      <c r="G81" s="1"/>
      <c r="H81" s="1"/>
      <c r="I81" s="1"/>
      <c r="J81" s="1"/>
      <c r="K81" s="1"/>
      <c r="L81" s="1"/>
      <c r="M81" s="1"/>
      <c r="N81" s="1"/>
      <c r="O81" s="1"/>
      <c r="P81" s="1"/>
      <c r="Q81" s="1"/>
      <c r="R81" s="1"/>
      <c r="S81" s="1"/>
      <c r="T81" s="1"/>
      <c r="U81" s="1"/>
      <c r="V81" s="1"/>
      <c r="W81" s="1"/>
      <c r="X81" s="1"/>
      <c r="Y81" s="1"/>
      <c r="Z81" s="1"/>
    </row>
    <row r="82" ht="15.75" customHeight="1">
      <c r="A82" s="35" t="s">
        <v>616</v>
      </c>
      <c r="B82" s="26" t="s">
        <v>507</v>
      </c>
      <c r="C82" s="35">
        <v>19.28</v>
      </c>
      <c r="D82" s="81"/>
      <c r="E82" s="1"/>
      <c r="F82" s="1"/>
      <c r="G82" s="1"/>
      <c r="H82" s="1"/>
      <c r="I82" s="1"/>
      <c r="J82" s="1"/>
      <c r="K82" s="1"/>
      <c r="L82" s="1"/>
      <c r="M82" s="1"/>
      <c r="N82" s="1"/>
      <c r="O82" s="1"/>
      <c r="P82" s="1"/>
      <c r="Q82" s="1"/>
      <c r="R82" s="1"/>
      <c r="S82" s="1"/>
      <c r="T82" s="1"/>
      <c r="U82" s="1"/>
      <c r="V82" s="1"/>
      <c r="W82" s="1"/>
      <c r="X82" s="1"/>
      <c r="Y82" s="1"/>
      <c r="Z82" s="1"/>
    </row>
    <row r="83" ht="15.75" customHeight="1">
      <c r="A83" s="35" t="s">
        <v>617</v>
      </c>
      <c r="B83" s="26" t="s">
        <v>513</v>
      </c>
      <c r="C83" s="35">
        <v>2.64</v>
      </c>
      <c r="D83" s="81"/>
      <c r="E83" s="1"/>
      <c r="F83" s="1"/>
      <c r="G83" s="1"/>
      <c r="H83" s="1"/>
      <c r="I83" s="1"/>
      <c r="J83" s="1"/>
      <c r="K83" s="1"/>
      <c r="L83" s="1"/>
      <c r="M83" s="1"/>
      <c r="N83" s="1"/>
      <c r="O83" s="1"/>
      <c r="P83" s="1"/>
      <c r="Q83" s="1"/>
      <c r="R83" s="1"/>
      <c r="S83" s="1"/>
      <c r="T83" s="1"/>
      <c r="U83" s="1"/>
      <c r="V83" s="1"/>
      <c r="W83" s="1"/>
      <c r="X83" s="1"/>
      <c r="Y83" s="1"/>
      <c r="Z83" s="1"/>
    </row>
    <row r="84" ht="15.75" customHeight="1">
      <c r="A84" s="35" t="s">
        <v>618</v>
      </c>
      <c r="B84" s="26" t="s">
        <v>619</v>
      </c>
      <c r="C84" s="35">
        <v>19.75</v>
      </c>
      <c r="D84" s="81"/>
      <c r="E84" s="1"/>
      <c r="F84" s="1"/>
      <c r="G84" s="1"/>
      <c r="H84" s="1"/>
      <c r="I84" s="1"/>
      <c r="J84" s="1"/>
      <c r="K84" s="1"/>
      <c r="L84" s="1"/>
      <c r="M84" s="1"/>
      <c r="N84" s="1"/>
      <c r="O84" s="1"/>
      <c r="P84" s="1"/>
      <c r="Q84" s="1"/>
      <c r="R84" s="1"/>
      <c r="S84" s="1"/>
      <c r="T84" s="1"/>
      <c r="U84" s="1"/>
      <c r="V84" s="1"/>
      <c r="W84" s="1"/>
      <c r="X84" s="1"/>
      <c r="Y84" s="1"/>
      <c r="Z84" s="1"/>
    </row>
    <row r="85" ht="15.75" customHeight="1">
      <c r="A85" s="35" t="s">
        <v>620</v>
      </c>
      <c r="B85" s="26" t="s">
        <v>621</v>
      </c>
      <c r="C85" s="35">
        <v>1.0</v>
      </c>
      <c r="D85" s="81"/>
      <c r="E85" s="1"/>
      <c r="F85" s="1"/>
      <c r="G85" s="1"/>
      <c r="H85" s="1"/>
      <c r="I85" s="1"/>
      <c r="J85" s="1"/>
      <c r="K85" s="1"/>
      <c r="L85" s="1"/>
      <c r="M85" s="1"/>
      <c r="N85" s="1"/>
      <c r="O85" s="1"/>
      <c r="P85" s="1"/>
      <c r="Q85" s="1"/>
      <c r="R85" s="1"/>
      <c r="S85" s="1"/>
      <c r="T85" s="1"/>
      <c r="U85" s="1"/>
      <c r="V85" s="1"/>
      <c r="W85" s="1"/>
      <c r="X85" s="1"/>
      <c r="Y85" s="1"/>
      <c r="Z85" s="1"/>
    </row>
    <row r="86" ht="15.75" customHeight="1">
      <c r="A86" s="35" t="s">
        <v>622</v>
      </c>
      <c r="B86" s="26" t="s">
        <v>515</v>
      </c>
      <c r="C86" s="35">
        <v>0.5</v>
      </c>
      <c r="D86" s="8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7">
    <mergeCell ref="C1:D1"/>
    <mergeCell ref="A3:D3"/>
    <mergeCell ref="A4:D4"/>
    <mergeCell ref="A7:B7"/>
    <mergeCell ref="A8:B8"/>
    <mergeCell ref="A9:B9"/>
    <mergeCell ref="A10:B10"/>
  </mergeCells>
  <printOptions/>
  <pageMargins bottom="0.3937007874015748" footer="0.0" header="0.0" left="0.5905511811023623" right="0.2755905511811024" top="0.5905511811023623"/>
  <pageSetup fitToHeight="0"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2.63" defaultRowHeight="15.0"/>
  <cols>
    <col customWidth="1" min="1" max="1" width="9.13"/>
    <col customWidth="1" min="2" max="2" width="54.13"/>
    <col customWidth="1" min="3" max="4" width="13.75"/>
    <col customWidth="1" min="5" max="6" width="8.0"/>
    <col customWidth="1" min="7" max="26" width="7.63"/>
  </cols>
  <sheetData>
    <row r="1" ht="102.75" customHeight="1">
      <c r="A1" s="1"/>
      <c r="B1" s="1"/>
      <c r="C1" s="29" t="s">
        <v>0</v>
      </c>
      <c r="E1" s="1"/>
      <c r="F1" s="1"/>
      <c r="G1" s="1"/>
      <c r="H1" s="1"/>
      <c r="I1" s="1"/>
      <c r="J1" s="1"/>
      <c r="K1" s="1"/>
      <c r="L1" s="1"/>
      <c r="M1" s="1"/>
      <c r="N1" s="1"/>
      <c r="O1" s="1"/>
      <c r="P1" s="1"/>
      <c r="Q1" s="1"/>
      <c r="R1" s="1"/>
      <c r="S1" s="1"/>
      <c r="T1" s="1"/>
      <c r="U1" s="1"/>
      <c r="V1" s="1"/>
      <c r="W1" s="1"/>
      <c r="X1" s="1"/>
      <c r="Y1" s="1"/>
      <c r="Z1" s="1"/>
    </row>
    <row r="2">
      <c r="A2" s="1"/>
      <c r="B2" s="1"/>
      <c r="C2" s="1"/>
      <c r="D2" s="1"/>
      <c r="E2" s="1"/>
      <c r="F2" s="1"/>
      <c r="G2" s="1"/>
      <c r="H2" s="1"/>
      <c r="I2" s="1"/>
      <c r="J2" s="1"/>
      <c r="K2" s="1"/>
      <c r="L2" s="1"/>
      <c r="M2" s="1"/>
      <c r="N2" s="1"/>
      <c r="O2" s="1"/>
      <c r="P2" s="1"/>
      <c r="Q2" s="1"/>
      <c r="R2" s="1"/>
      <c r="S2" s="1"/>
      <c r="T2" s="1"/>
      <c r="U2" s="1"/>
      <c r="V2" s="1"/>
      <c r="W2" s="1"/>
      <c r="X2" s="1"/>
      <c r="Y2" s="1"/>
      <c r="Z2" s="1"/>
    </row>
    <row r="3" ht="55.5" customHeight="1">
      <c r="A3" s="30" t="s">
        <v>623</v>
      </c>
      <c r="E3" s="1"/>
      <c r="F3" s="1"/>
      <c r="G3" s="1"/>
      <c r="H3" s="1"/>
      <c r="I3" s="1"/>
      <c r="J3" s="1"/>
      <c r="K3" s="1"/>
      <c r="L3" s="1"/>
      <c r="M3" s="1"/>
      <c r="N3" s="1"/>
      <c r="O3" s="1"/>
      <c r="P3" s="1"/>
      <c r="Q3" s="1"/>
      <c r="R3" s="1"/>
      <c r="S3" s="1"/>
      <c r="T3" s="1"/>
      <c r="U3" s="1"/>
      <c r="V3" s="1"/>
      <c r="W3" s="1"/>
      <c r="X3" s="1"/>
      <c r="Y3" s="1"/>
      <c r="Z3" s="1"/>
    </row>
    <row r="4">
      <c r="A4" s="30" t="str">
        <f>'Объемы МП'!A4:M4</f>
        <v>ООО "Новая медицина для всех"</v>
      </c>
      <c r="E4" s="1"/>
      <c r="F4" s="1"/>
      <c r="G4" s="1"/>
      <c r="H4" s="1"/>
      <c r="I4" s="1"/>
      <c r="J4" s="1"/>
      <c r="K4" s="1"/>
      <c r="L4" s="1"/>
      <c r="M4" s="1"/>
      <c r="N4" s="1"/>
      <c r="O4" s="1"/>
      <c r="P4" s="1"/>
      <c r="Q4" s="1"/>
      <c r="R4" s="1"/>
      <c r="S4" s="1"/>
      <c r="T4" s="1"/>
      <c r="U4" s="1"/>
      <c r="V4" s="1"/>
      <c r="W4" s="1"/>
      <c r="X4" s="1"/>
      <c r="Y4" s="1"/>
      <c r="Z4" s="1"/>
    </row>
    <row r="5">
      <c r="A5" s="69"/>
      <c r="B5" s="69"/>
      <c r="C5" s="69"/>
      <c r="D5" s="70" t="s">
        <v>517</v>
      </c>
      <c r="E5" s="1"/>
      <c r="F5" s="1"/>
      <c r="G5" s="1"/>
      <c r="H5" s="1"/>
      <c r="I5" s="1"/>
      <c r="J5" s="1"/>
      <c r="K5" s="1"/>
      <c r="L5" s="1"/>
      <c r="M5" s="1"/>
      <c r="N5" s="1"/>
      <c r="O5" s="1"/>
      <c r="P5" s="1"/>
      <c r="Q5" s="1"/>
      <c r="R5" s="1"/>
      <c r="S5" s="1"/>
      <c r="T5" s="1"/>
      <c r="U5" s="1"/>
      <c r="V5" s="1"/>
      <c r="W5" s="1"/>
      <c r="X5" s="1"/>
      <c r="Y5" s="1"/>
      <c r="Z5" s="1"/>
    </row>
    <row r="6">
      <c r="A6" s="71" t="s">
        <v>407</v>
      </c>
      <c r="B6" s="71" t="s">
        <v>408</v>
      </c>
      <c r="C6" s="72" t="s">
        <v>409</v>
      </c>
      <c r="D6" s="73" t="s">
        <v>410</v>
      </c>
      <c r="E6" s="1"/>
      <c r="F6" s="1"/>
      <c r="G6" s="1"/>
      <c r="H6" s="1"/>
      <c r="I6" s="1"/>
      <c r="J6" s="1"/>
      <c r="K6" s="1"/>
      <c r="L6" s="1"/>
      <c r="M6" s="1"/>
      <c r="N6" s="1"/>
      <c r="O6" s="1"/>
      <c r="P6" s="1"/>
      <c r="Q6" s="1"/>
      <c r="R6" s="1"/>
      <c r="S6" s="1"/>
      <c r="T6" s="1"/>
      <c r="U6" s="1"/>
      <c r="V6" s="1"/>
      <c r="W6" s="1"/>
      <c r="X6" s="1"/>
      <c r="Y6" s="1"/>
      <c r="Z6" s="1"/>
    </row>
    <row r="7" ht="15.75" customHeight="1">
      <c r="A7" s="74" t="s">
        <v>411</v>
      </c>
      <c r="B7" s="8"/>
      <c r="C7" s="72"/>
      <c r="D7" s="73">
        <f>SUM(D8:D30)</f>
        <v>0</v>
      </c>
      <c r="E7" s="1"/>
      <c r="F7" s="1"/>
      <c r="G7" s="1"/>
      <c r="H7" s="1"/>
      <c r="I7" s="1"/>
      <c r="J7" s="1"/>
      <c r="K7" s="1"/>
      <c r="L7" s="1"/>
      <c r="M7" s="1"/>
      <c r="N7" s="1"/>
      <c r="O7" s="1"/>
      <c r="P7" s="1"/>
      <c r="Q7" s="1"/>
      <c r="R7" s="1"/>
      <c r="S7" s="1"/>
      <c r="T7" s="1"/>
      <c r="U7" s="1"/>
      <c r="V7" s="1"/>
      <c r="W7" s="1"/>
      <c r="X7" s="1"/>
      <c r="Y7" s="1"/>
      <c r="Z7" s="1"/>
    </row>
    <row r="8">
      <c r="A8" s="35" t="s">
        <v>624</v>
      </c>
      <c r="B8" s="26" t="s">
        <v>625</v>
      </c>
      <c r="C8" s="35">
        <v>1.31</v>
      </c>
      <c r="D8" s="80">
        <f t="shared" ref="D8:D30" si="1">J8+K8</f>
        <v>0</v>
      </c>
      <c r="E8" s="1"/>
      <c r="F8" s="1"/>
      <c r="G8" s="1"/>
      <c r="H8" s="1"/>
      <c r="I8" s="1"/>
      <c r="J8" s="1"/>
      <c r="K8" s="1"/>
      <c r="L8" s="1"/>
      <c r="M8" s="1"/>
      <c r="N8" s="1"/>
      <c r="O8" s="1"/>
      <c r="P8" s="1"/>
      <c r="Q8" s="1"/>
      <c r="R8" s="1"/>
      <c r="S8" s="1"/>
      <c r="T8" s="1"/>
      <c r="U8" s="1"/>
      <c r="V8" s="1"/>
      <c r="W8" s="1"/>
      <c r="X8" s="1"/>
      <c r="Y8" s="1"/>
      <c r="Z8" s="1"/>
    </row>
    <row r="9">
      <c r="A9" s="35" t="s">
        <v>626</v>
      </c>
      <c r="B9" s="26" t="s">
        <v>627</v>
      </c>
      <c r="C9" s="35">
        <v>1.82</v>
      </c>
      <c r="D9" s="80">
        <f t="shared" si="1"/>
        <v>0</v>
      </c>
      <c r="E9" s="1"/>
      <c r="F9" s="1"/>
      <c r="G9" s="1"/>
      <c r="H9" s="1"/>
      <c r="I9" s="1"/>
      <c r="J9" s="1"/>
      <c r="K9" s="1"/>
      <c r="L9" s="1"/>
      <c r="M9" s="1"/>
      <c r="N9" s="1"/>
      <c r="O9" s="1"/>
      <c r="P9" s="1"/>
      <c r="Q9" s="1"/>
      <c r="R9" s="1"/>
      <c r="S9" s="1"/>
      <c r="T9" s="1"/>
      <c r="U9" s="1"/>
      <c r="V9" s="1"/>
      <c r="W9" s="1"/>
      <c r="X9" s="1"/>
      <c r="Y9" s="1"/>
      <c r="Z9" s="1"/>
    </row>
    <row r="10">
      <c r="A10" s="35" t="s">
        <v>628</v>
      </c>
      <c r="B10" s="26" t="s">
        <v>629</v>
      </c>
      <c r="C10" s="35">
        <v>3.12</v>
      </c>
      <c r="D10" s="80">
        <f t="shared" si="1"/>
        <v>0</v>
      </c>
      <c r="E10" s="1"/>
      <c r="F10" s="1"/>
      <c r="G10" s="1"/>
      <c r="H10" s="1"/>
      <c r="I10" s="1"/>
      <c r="J10" s="1"/>
      <c r="K10" s="1"/>
      <c r="L10" s="1"/>
      <c r="M10" s="1"/>
      <c r="N10" s="1"/>
      <c r="O10" s="1"/>
      <c r="P10" s="1"/>
      <c r="Q10" s="1"/>
      <c r="R10" s="1"/>
      <c r="S10" s="1"/>
      <c r="T10" s="1"/>
      <c r="U10" s="1"/>
      <c r="V10" s="1"/>
      <c r="W10" s="1"/>
      <c r="X10" s="1"/>
      <c r="Y10" s="1"/>
      <c r="Z10" s="1"/>
    </row>
    <row r="11">
      <c r="A11" s="35" t="s">
        <v>630</v>
      </c>
      <c r="B11" s="26" t="s">
        <v>631</v>
      </c>
      <c r="C11" s="35">
        <v>8.6</v>
      </c>
      <c r="D11" s="80">
        <f t="shared" si="1"/>
        <v>0</v>
      </c>
      <c r="E11" s="1"/>
      <c r="F11" s="1"/>
      <c r="G11" s="1"/>
      <c r="H11" s="1"/>
      <c r="I11" s="1"/>
      <c r="J11" s="1"/>
      <c r="K11" s="1"/>
      <c r="L11" s="1"/>
      <c r="M11" s="1"/>
      <c r="N11" s="1"/>
      <c r="O11" s="1"/>
      <c r="P11" s="1"/>
      <c r="Q11" s="1"/>
      <c r="R11" s="1"/>
      <c r="S11" s="1"/>
      <c r="T11" s="1"/>
      <c r="U11" s="1"/>
      <c r="V11" s="1"/>
      <c r="W11" s="1"/>
      <c r="X11" s="1"/>
      <c r="Y11" s="1"/>
      <c r="Z11" s="1"/>
    </row>
    <row r="12">
      <c r="A12" s="35" t="s">
        <v>632</v>
      </c>
      <c r="B12" s="26" t="s">
        <v>633</v>
      </c>
      <c r="C12" s="35">
        <v>1.24</v>
      </c>
      <c r="D12" s="80">
        <f t="shared" si="1"/>
        <v>0</v>
      </c>
      <c r="E12" s="1"/>
      <c r="F12" s="1"/>
      <c r="G12" s="1"/>
      <c r="H12" s="1"/>
      <c r="I12" s="1"/>
      <c r="J12" s="1"/>
      <c r="K12" s="1"/>
      <c r="L12" s="1"/>
      <c r="M12" s="1"/>
      <c r="N12" s="1"/>
      <c r="O12" s="1"/>
      <c r="P12" s="1"/>
      <c r="Q12" s="1"/>
      <c r="R12" s="1"/>
      <c r="S12" s="1"/>
      <c r="T12" s="1"/>
      <c r="U12" s="1"/>
      <c r="V12" s="1"/>
      <c r="W12" s="1"/>
      <c r="X12" s="1"/>
      <c r="Y12" s="1"/>
      <c r="Z12" s="1"/>
    </row>
    <row r="13">
      <c r="A13" s="35" t="s">
        <v>634</v>
      </c>
      <c r="B13" s="26" t="s">
        <v>635</v>
      </c>
      <c r="C13" s="35">
        <v>1.67</v>
      </c>
      <c r="D13" s="80">
        <f t="shared" si="1"/>
        <v>0</v>
      </c>
      <c r="E13" s="1"/>
      <c r="F13" s="1"/>
      <c r="G13" s="1"/>
      <c r="H13" s="1"/>
      <c r="I13" s="1"/>
      <c r="J13" s="1"/>
      <c r="K13" s="1"/>
      <c r="L13" s="1"/>
      <c r="M13" s="1"/>
      <c r="N13" s="1"/>
      <c r="O13" s="1"/>
      <c r="P13" s="1"/>
      <c r="Q13" s="1"/>
      <c r="R13" s="1"/>
      <c r="S13" s="1"/>
      <c r="T13" s="1"/>
      <c r="U13" s="1"/>
      <c r="V13" s="1"/>
      <c r="W13" s="1"/>
      <c r="X13" s="1"/>
      <c r="Y13" s="1"/>
      <c r="Z13" s="1"/>
    </row>
    <row r="14">
      <c r="A14" s="35" t="s">
        <v>636</v>
      </c>
      <c r="B14" s="26" t="s">
        <v>637</v>
      </c>
      <c r="C14" s="35">
        <v>3.03</v>
      </c>
      <c r="D14" s="80">
        <f t="shared" si="1"/>
        <v>0</v>
      </c>
      <c r="E14" s="1"/>
      <c r="F14" s="1"/>
      <c r="G14" s="1"/>
      <c r="H14" s="1"/>
      <c r="I14" s="1"/>
      <c r="J14" s="1"/>
      <c r="K14" s="1"/>
      <c r="L14" s="1"/>
      <c r="M14" s="1"/>
      <c r="N14" s="1"/>
      <c r="O14" s="1"/>
      <c r="P14" s="1"/>
      <c r="Q14" s="1"/>
      <c r="R14" s="1"/>
      <c r="S14" s="1"/>
      <c r="T14" s="1"/>
      <c r="U14" s="1"/>
      <c r="V14" s="1"/>
      <c r="W14" s="1"/>
      <c r="X14" s="1"/>
      <c r="Y14" s="1"/>
      <c r="Z14" s="1"/>
    </row>
    <row r="15">
      <c r="A15" s="35" t="s">
        <v>638</v>
      </c>
      <c r="B15" s="26" t="s">
        <v>639</v>
      </c>
      <c r="C15" s="35">
        <v>1.02</v>
      </c>
      <c r="D15" s="80">
        <f t="shared" si="1"/>
        <v>0</v>
      </c>
      <c r="E15" s="1"/>
      <c r="F15" s="1"/>
      <c r="G15" s="1"/>
      <c r="H15" s="1"/>
      <c r="I15" s="1"/>
      <c r="J15" s="1"/>
      <c r="K15" s="1"/>
      <c r="L15" s="1"/>
      <c r="M15" s="1"/>
      <c r="N15" s="1"/>
      <c r="O15" s="1"/>
      <c r="P15" s="1"/>
      <c r="Q15" s="1"/>
      <c r="R15" s="1"/>
      <c r="S15" s="1"/>
      <c r="T15" s="1"/>
      <c r="U15" s="1"/>
      <c r="V15" s="1"/>
      <c r="W15" s="1"/>
      <c r="X15" s="1"/>
      <c r="Y15" s="1"/>
      <c r="Z15" s="1"/>
    </row>
    <row r="16">
      <c r="A16" s="35" t="s">
        <v>640</v>
      </c>
      <c r="B16" s="26" t="s">
        <v>641</v>
      </c>
      <c r="C16" s="35">
        <v>1.38</v>
      </c>
      <c r="D16" s="80">
        <f t="shared" si="1"/>
        <v>0</v>
      </c>
      <c r="E16" s="1"/>
      <c r="F16" s="1"/>
      <c r="G16" s="1"/>
      <c r="H16" s="1"/>
      <c r="I16" s="1"/>
      <c r="J16" s="1"/>
      <c r="K16" s="1"/>
      <c r="L16" s="1"/>
      <c r="M16" s="1"/>
      <c r="N16" s="1"/>
      <c r="O16" s="1"/>
      <c r="P16" s="1"/>
      <c r="Q16" s="1"/>
      <c r="R16" s="1"/>
      <c r="S16" s="1"/>
      <c r="T16" s="1"/>
      <c r="U16" s="1"/>
      <c r="V16" s="1"/>
      <c r="W16" s="1"/>
      <c r="X16" s="1"/>
      <c r="Y16" s="1"/>
      <c r="Z16" s="1"/>
    </row>
    <row r="17">
      <c r="A17" s="35" t="s">
        <v>642</v>
      </c>
      <c r="B17" s="26" t="s">
        <v>643</v>
      </c>
      <c r="C17" s="35">
        <v>2.0</v>
      </c>
      <c r="D17" s="80">
        <f t="shared" si="1"/>
        <v>0</v>
      </c>
      <c r="E17" s="1"/>
      <c r="F17" s="1"/>
      <c r="G17" s="1"/>
      <c r="H17" s="1"/>
      <c r="I17" s="1"/>
      <c r="J17" s="1"/>
      <c r="K17" s="1"/>
      <c r="L17" s="1"/>
      <c r="M17" s="1"/>
      <c r="N17" s="1"/>
      <c r="O17" s="1"/>
      <c r="P17" s="1"/>
      <c r="Q17" s="1"/>
      <c r="R17" s="1"/>
      <c r="S17" s="1"/>
      <c r="T17" s="1"/>
      <c r="U17" s="1"/>
      <c r="V17" s="1"/>
      <c r="W17" s="1"/>
      <c r="X17" s="1"/>
      <c r="Y17" s="1"/>
      <c r="Z17" s="1"/>
    </row>
    <row r="18">
      <c r="A18" s="35" t="s">
        <v>644</v>
      </c>
      <c r="B18" s="26" t="s">
        <v>645</v>
      </c>
      <c r="C18" s="35">
        <v>0.59</v>
      </c>
      <c r="D18" s="80">
        <f t="shared" si="1"/>
        <v>0</v>
      </c>
      <c r="E18" s="1"/>
      <c r="F18" s="1"/>
      <c r="G18" s="1"/>
      <c r="H18" s="1"/>
      <c r="I18" s="1"/>
      <c r="J18" s="1"/>
      <c r="K18" s="1"/>
      <c r="L18" s="1"/>
      <c r="M18" s="1"/>
      <c r="N18" s="1"/>
      <c r="O18" s="1"/>
      <c r="P18" s="1"/>
      <c r="Q18" s="1"/>
      <c r="R18" s="1"/>
      <c r="S18" s="1"/>
      <c r="T18" s="1"/>
      <c r="U18" s="1"/>
      <c r="V18" s="1"/>
      <c r="W18" s="1"/>
      <c r="X18" s="1"/>
      <c r="Y18" s="1"/>
      <c r="Z18" s="1"/>
    </row>
    <row r="19">
      <c r="A19" s="35" t="s">
        <v>646</v>
      </c>
      <c r="B19" s="26" t="s">
        <v>647</v>
      </c>
      <c r="C19" s="35">
        <v>0.84</v>
      </c>
      <c r="D19" s="80">
        <f t="shared" si="1"/>
        <v>0</v>
      </c>
      <c r="E19" s="1"/>
      <c r="F19" s="1"/>
      <c r="G19" s="1"/>
      <c r="H19" s="1"/>
      <c r="I19" s="1"/>
      <c r="J19" s="1"/>
      <c r="K19" s="1"/>
      <c r="L19" s="1"/>
      <c r="M19" s="1"/>
      <c r="N19" s="1"/>
      <c r="O19" s="1"/>
      <c r="P19" s="1"/>
      <c r="Q19" s="1"/>
      <c r="R19" s="1"/>
      <c r="S19" s="1"/>
      <c r="T19" s="1"/>
      <c r="U19" s="1"/>
      <c r="V19" s="1"/>
      <c r="W19" s="1"/>
      <c r="X19" s="1"/>
      <c r="Y19" s="1"/>
      <c r="Z19" s="1"/>
    </row>
    <row r="20">
      <c r="A20" s="35" t="s">
        <v>648</v>
      </c>
      <c r="B20" s="26" t="s">
        <v>649</v>
      </c>
      <c r="C20" s="35">
        <v>1.17</v>
      </c>
      <c r="D20" s="80">
        <f t="shared" si="1"/>
        <v>0</v>
      </c>
      <c r="E20" s="1"/>
      <c r="F20" s="1"/>
      <c r="G20" s="1"/>
      <c r="H20" s="1"/>
      <c r="I20" s="1"/>
      <c r="J20" s="1"/>
      <c r="K20" s="1"/>
      <c r="L20" s="1"/>
      <c r="M20" s="1"/>
      <c r="N20" s="1"/>
      <c r="O20" s="1"/>
      <c r="P20" s="1"/>
      <c r="Q20" s="1"/>
      <c r="R20" s="1"/>
      <c r="S20" s="1"/>
      <c r="T20" s="1"/>
      <c r="U20" s="1"/>
      <c r="V20" s="1"/>
      <c r="W20" s="1"/>
      <c r="X20" s="1"/>
      <c r="Y20" s="1"/>
      <c r="Z20" s="1"/>
    </row>
    <row r="21" ht="15.75" customHeight="1">
      <c r="A21" s="35" t="s">
        <v>650</v>
      </c>
      <c r="B21" s="26" t="s">
        <v>651</v>
      </c>
      <c r="C21" s="35">
        <v>1.5</v>
      </c>
      <c r="D21" s="80">
        <f t="shared" si="1"/>
        <v>0</v>
      </c>
      <c r="E21" s="1"/>
      <c r="F21" s="1"/>
      <c r="G21" s="1"/>
      <c r="H21" s="1"/>
      <c r="I21" s="1"/>
      <c r="J21" s="1"/>
      <c r="K21" s="1"/>
      <c r="L21" s="1"/>
      <c r="M21" s="1"/>
      <c r="N21" s="1"/>
      <c r="O21" s="1"/>
      <c r="P21" s="1"/>
      <c r="Q21" s="1"/>
      <c r="R21" s="1"/>
      <c r="S21" s="1"/>
      <c r="T21" s="1"/>
      <c r="U21" s="1"/>
      <c r="V21" s="1"/>
      <c r="W21" s="1"/>
      <c r="X21" s="1"/>
      <c r="Y21" s="1"/>
      <c r="Z21" s="1"/>
    </row>
    <row r="22" ht="15.75" customHeight="1">
      <c r="A22" s="35" t="s">
        <v>652</v>
      </c>
      <c r="B22" s="26" t="s">
        <v>653</v>
      </c>
      <c r="C22" s="35">
        <v>1.8</v>
      </c>
      <c r="D22" s="80">
        <f t="shared" si="1"/>
        <v>0</v>
      </c>
      <c r="E22" s="1"/>
      <c r="F22" s="1"/>
      <c r="G22" s="1"/>
      <c r="H22" s="1"/>
      <c r="I22" s="1"/>
      <c r="J22" s="1"/>
      <c r="K22" s="1"/>
      <c r="L22" s="1"/>
      <c r="M22" s="1"/>
      <c r="N22" s="1"/>
      <c r="O22" s="1"/>
      <c r="P22" s="1"/>
      <c r="Q22" s="1"/>
      <c r="R22" s="1"/>
      <c r="S22" s="1"/>
      <c r="T22" s="1"/>
      <c r="U22" s="1"/>
      <c r="V22" s="1"/>
      <c r="W22" s="1"/>
      <c r="X22" s="1"/>
      <c r="Y22" s="1"/>
      <c r="Z22" s="1"/>
    </row>
    <row r="23" ht="15.75" customHeight="1">
      <c r="A23" s="35" t="s">
        <v>654</v>
      </c>
      <c r="B23" s="26" t="s">
        <v>655</v>
      </c>
      <c r="C23" s="35">
        <v>4.81</v>
      </c>
      <c r="D23" s="80">
        <f t="shared" si="1"/>
        <v>0</v>
      </c>
      <c r="E23" s="1"/>
      <c r="F23" s="1"/>
      <c r="G23" s="1"/>
      <c r="H23" s="1"/>
      <c r="I23" s="1"/>
      <c r="J23" s="1"/>
      <c r="K23" s="1"/>
      <c r="L23" s="1"/>
      <c r="M23" s="1"/>
      <c r="N23" s="1"/>
      <c r="O23" s="1"/>
      <c r="P23" s="1"/>
      <c r="Q23" s="1"/>
      <c r="R23" s="1"/>
      <c r="S23" s="1"/>
      <c r="T23" s="1"/>
      <c r="U23" s="1"/>
      <c r="V23" s="1"/>
      <c r="W23" s="1"/>
      <c r="X23" s="1"/>
      <c r="Y23" s="1"/>
      <c r="Z23" s="1"/>
    </row>
    <row r="24" ht="15.75" customHeight="1">
      <c r="A24" s="35" t="s">
        <v>656</v>
      </c>
      <c r="B24" s="26" t="s">
        <v>657</v>
      </c>
      <c r="C24" s="35">
        <v>2.75</v>
      </c>
      <c r="D24" s="80">
        <f t="shared" si="1"/>
        <v>0</v>
      </c>
      <c r="E24" s="1"/>
      <c r="F24" s="1"/>
      <c r="G24" s="1"/>
      <c r="H24" s="1"/>
      <c r="I24" s="1"/>
      <c r="J24" s="1"/>
      <c r="K24" s="1"/>
      <c r="L24" s="1"/>
      <c r="M24" s="1"/>
      <c r="N24" s="1"/>
      <c r="O24" s="1"/>
      <c r="P24" s="1"/>
      <c r="Q24" s="1"/>
      <c r="R24" s="1"/>
      <c r="S24" s="1"/>
      <c r="T24" s="1"/>
      <c r="U24" s="1"/>
      <c r="V24" s="1"/>
      <c r="W24" s="1"/>
      <c r="X24" s="1"/>
      <c r="Y24" s="1"/>
      <c r="Z24" s="1"/>
    </row>
    <row r="25" ht="15.75" customHeight="1">
      <c r="A25" s="35" t="s">
        <v>658</v>
      </c>
      <c r="B25" s="26" t="s">
        <v>659</v>
      </c>
      <c r="C25" s="35">
        <v>2.35</v>
      </c>
      <c r="D25" s="80">
        <f t="shared" si="1"/>
        <v>0</v>
      </c>
      <c r="E25" s="1"/>
      <c r="F25" s="1"/>
      <c r="G25" s="1"/>
      <c r="H25" s="1"/>
      <c r="I25" s="1"/>
      <c r="J25" s="1"/>
      <c r="K25" s="1"/>
      <c r="L25" s="1"/>
      <c r="M25" s="1"/>
      <c r="N25" s="1"/>
      <c r="O25" s="1"/>
      <c r="P25" s="1"/>
      <c r="Q25" s="1"/>
      <c r="R25" s="1"/>
      <c r="S25" s="1"/>
      <c r="T25" s="1"/>
      <c r="U25" s="1"/>
      <c r="V25" s="1"/>
      <c r="W25" s="1"/>
      <c r="X25" s="1"/>
      <c r="Y25" s="1"/>
      <c r="Z25" s="1"/>
    </row>
    <row r="26" ht="15.75" customHeight="1">
      <c r="A26" s="35" t="s">
        <v>660</v>
      </c>
      <c r="B26" s="26" t="s">
        <v>661</v>
      </c>
      <c r="C26" s="35">
        <v>1.44</v>
      </c>
      <c r="D26" s="80">
        <f t="shared" si="1"/>
        <v>0</v>
      </c>
      <c r="E26" s="1"/>
      <c r="F26" s="1"/>
      <c r="G26" s="1"/>
      <c r="H26" s="1"/>
      <c r="I26" s="1"/>
      <c r="J26" s="1"/>
      <c r="K26" s="1"/>
      <c r="L26" s="1"/>
      <c r="M26" s="1"/>
      <c r="N26" s="1"/>
      <c r="O26" s="1"/>
      <c r="P26" s="1"/>
      <c r="Q26" s="1"/>
      <c r="R26" s="1"/>
      <c r="S26" s="1"/>
      <c r="T26" s="1"/>
      <c r="U26" s="1"/>
      <c r="V26" s="1"/>
      <c r="W26" s="1"/>
      <c r="X26" s="1"/>
      <c r="Y26" s="1"/>
      <c r="Z26" s="1"/>
    </row>
    <row r="27" ht="15.75" customHeight="1">
      <c r="A27" s="35" t="s">
        <v>662</v>
      </c>
      <c r="B27" s="26" t="s">
        <v>663</v>
      </c>
      <c r="C27" s="35">
        <v>1.24</v>
      </c>
      <c r="D27" s="80">
        <f t="shared" si="1"/>
        <v>0</v>
      </c>
      <c r="E27" s="1"/>
      <c r="F27" s="1"/>
      <c r="G27" s="1"/>
      <c r="H27" s="1"/>
      <c r="I27" s="1"/>
      <c r="J27" s="1"/>
      <c r="K27" s="1"/>
      <c r="L27" s="1"/>
      <c r="M27" s="1"/>
      <c r="N27" s="1"/>
      <c r="O27" s="1"/>
      <c r="P27" s="1"/>
      <c r="Q27" s="1"/>
      <c r="R27" s="1"/>
      <c r="S27" s="1"/>
      <c r="T27" s="1"/>
      <c r="U27" s="1"/>
      <c r="V27" s="1"/>
      <c r="W27" s="1"/>
      <c r="X27" s="1"/>
      <c r="Y27" s="1"/>
      <c r="Z27" s="1"/>
    </row>
    <row r="28" ht="15.75" customHeight="1">
      <c r="A28" s="35" t="s">
        <v>664</v>
      </c>
      <c r="B28" s="26" t="s">
        <v>665</v>
      </c>
      <c r="C28" s="35">
        <v>1.08</v>
      </c>
      <c r="D28" s="80">
        <f t="shared" si="1"/>
        <v>0</v>
      </c>
      <c r="E28" s="1"/>
      <c r="F28" s="1"/>
      <c r="G28" s="1"/>
      <c r="H28" s="1"/>
      <c r="I28" s="1"/>
      <c r="J28" s="1"/>
      <c r="K28" s="1"/>
      <c r="L28" s="1"/>
      <c r="M28" s="1"/>
      <c r="N28" s="1"/>
      <c r="O28" s="1"/>
      <c r="P28" s="1"/>
      <c r="Q28" s="1"/>
      <c r="R28" s="1"/>
      <c r="S28" s="1"/>
      <c r="T28" s="1"/>
      <c r="U28" s="1"/>
      <c r="V28" s="1"/>
      <c r="W28" s="1"/>
      <c r="X28" s="1"/>
      <c r="Y28" s="1"/>
      <c r="Z28" s="1"/>
    </row>
    <row r="29" ht="15.75" customHeight="1">
      <c r="A29" s="35" t="s">
        <v>666</v>
      </c>
      <c r="B29" s="26" t="s">
        <v>667</v>
      </c>
      <c r="C29" s="35">
        <v>1.61</v>
      </c>
      <c r="D29" s="80">
        <f t="shared" si="1"/>
        <v>0</v>
      </c>
      <c r="E29" s="1"/>
      <c r="F29" s="1"/>
      <c r="G29" s="1"/>
      <c r="H29" s="1"/>
      <c r="I29" s="1"/>
      <c r="J29" s="1"/>
      <c r="K29" s="1"/>
      <c r="L29" s="1"/>
      <c r="M29" s="1"/>
      <c r="N29" s="1"/>
      <c r="O29" s="1"/>
      <c r="P29" s="1"/>
      <c r="Q29" s="1"/>
      <c r="R29" s="1"/>
      <c r="S29" s="1"/>
      <c r="T29" s="1"/>
      <c r="U29" s="1"/>
      <c r="V29" s="1"/>
      <c r="W29" s="1"/>
      <c r="X29" s="1"/>
      <c r="Y29" s="1"/>
      <c r="Z29" s="1"/>
    </row>
    <row r="30" ht="15.75" customHeight="1">
      <c r="A30" s="35" t="s">
        <v>668</v>
      </c>
      <c r="B30" s="26" t="s">
        <v>669</v>
      </c>
      <c r="C30" s="35">
        <v>2.15</v>
      </c>
      <c r="D30" s="80">
        <f t="shared" si="1"/>
        <v>0</v>
      </c>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
    <mergeCell ref="C1:D1"/>
    <mergeCell ref="A3:D3"/>
    <mergeCell ref="A4:D4"/>
    <mergeCell ref="A7:B7"/>
  </mergeCells>
  <printOptions/>
  <pageMargins bottom="0.3937007874015748" footer="0.0" header="0.0" left="0.5905511811023623" right="0.2755905511811024" top="0.5905511811023623"/>
  <pageSetup fitToHeight="0" paperSize="9"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6.0" topLeftCell="A7" activePane="bottomLeft" state="frozen"/>
      <selection activeCell="B8" sqref="B8" pane="bottomLeft"/>
    </sheetView>
  </sheetViews>
  <sheetFormatPr customHeight="1" defaultColWidth="12.63" defaultRowHeight="15.0"/>
  <cols>
    <col customWidth="1" min="1" max="1" width="6.13"/>
    <col customWidth="1" min="2" max="2" width="21.88"/>
    <col customWidth="1" min="3" max="3" width="9.0"/>
    <col customWidth="1" min="4" max="4" width="20.38"/>
    <col customWidth="1" min="5" max="5" width="12.88"/>
    <col customWidth="1" min="6" max="6" width="30.5"/>
    <col customWidth="1" min="7" max="7" width="10.0"/>
    <col customWidth="1" hidden="1" min="8" max="8" width="10.0"/>
    <col customWidth="1" min="9" max="10" width="11.13"/>
    <col customWidth="1" min="11" max="26" width="8.0"/>
  </cols>
  <sheetData>
    <row r="1" ht="72.0" customHeight="1">
      <c r="A1" s="82"/>
      <c r="B1" s="83"/>
      <c r="C1" s="84"/>
      <c r="D1" s="84"/>
      <c r="E1" s="84"/>
      <c r="F1" s="84"/>
      <c r="G1" s="85" t="s">
        <v>0</v>
      </c>
      <c r="K1" s="83"/>
      <c r="L1" s="83"/>
      <c r="M1" s="83"/>
      <c r="N1" s="83"/>
      <c r="O1" s="83"/>
      <c r="P1" s="83"/>
      <c r="Q1" s="83"/>
      <c r="R1" s="83"/>
      <c r="S1" s="83"/>
      <c r="T1" s="83"/>
      <c r="U1" s="83"/>
      <c r="V1" s="83"/>
      <c r="W1" s="83"/>
      <c r="X1" s="83"/>
      <c r="Y1" s="83"/>
      <c r="Z1" s="83"/>
    </row>
    <row r="2" ht="43.5" customHeight="1">
      <c r="A2" s="86" t="s">
        <v>670</v>
      </c>
      <c r="K2" s="87"/>
      <c r="L2" s="87"/>
      <c r="M2" s="87"/>
      <c r="N2" s="87"/>
      <c r="O2" s="87"/>
      <c r="P2" s="87"/>
      <c r="Q2" s="87"/>
      <c r="R2" s="87"/>
      <c r="S2" s="87"/>
      <c r="T2" s="87"/>
      <c r="U2" s="87"/>
      <c r="V2" s="87"/>
      <c r="W2" s="87"/>
      <c r="X2" s="87"/>
      <c r="Y2" s="87"/>
      <c r="Z2" s="87"/>
    </row>
    <row r="3" ht="12.0" customHeight="1">
      <c r="A3" s="88" t="str">
        <f>'Объемы МП'!A4:M4</f>
        <v>ООО "Новая медицина для всех"</v>
      </c>
      <c r="K3" s="87"/>
      <c r="L3" s="87"/>
      <c r="M3" s="87"/>
      <c r="N3" s="87"/>
      <c r="O3" s="87"/>
      <c r="P3" s="87"/>
      <c r="Q3" s="87"/>
      <c r="R3" s="87"/>
      <c r="S3" s="87"/>
      <c r="T3" s="87"/>
      <c r="U3" s="87"/>
      <c r="V3" s="87"/>
      <c r="W3" s="87"/>
      <c r="X3" s="87"/>
      <c r="Y3" s="87"/>
      <c r="Z3" s="87"/>
    </row>
    <row r="4" ht="12.0" customHeight="1">
      <c r="A4" s="82"/>
      <c r="B4" s="83"/>
      <c r="C4" s="84"/>
      <c r="D4" s="84"/>
      <c r="E4" s="84"/>
      <c r="F4" s="84"/>
      <c r="G4" s="89"/>
      <c r="H4" s="89"/>
      <c r="I4" s="90"/>
      <c r="J4" s="91"/>
      <c r="K4" s="83"/>
      <c r="L4" s="83"/>
      <c r="M4" s="83"/>
      <c r="N4" s="83"/>
      <c r="O4" s="83"/>
      <c r="P4" s="83"/>
      <c r="Q4" s="83"/>
      <c r="R4" s="83"/>
      <c r="S4" s="83"/>
      <c r="T4" s="83"/>
      <c r="U4" s="83"/>
      <c r="V4" s="83"/>
      <c r="W4" s="83"/>
      <c r="X4" s="83"/>
      <c r="Y4" s="83"/>
      <c r="Z4" s="83"/>
    </row>
    <row r="5" ht="24.0" customHeight="1">
      <c r="A5" s="92" t="s">
        <v>671</v>
      </c>
      <c r="B5" s="92" t="s">
        <v>672</v>
      </c>
      <c r="C5" s="92" t="s">
        <v>673</v>
      </c>
      <c r="D5" s="92" t="s">
        <v>674</v>
      </c>
      <c r="E5" s="92" t="s">
        <v>675</v>
      </c>
      <c r="F5" s="92" t="s">
        <v>676</v>
      </c>
      <c r="G5" s="93" t="s">
        <v>677</v>
      </c>
      <c r="H5" s="93"/>
      <c r="I5" s="94" t="s">
        <v>678</v>
      </c>
      <c r="J5" s="8"/>
      <c r="K5" s="95"/>
      <c r="L5" s="95"/>
      <c r="M5" s="95"/>
      <c r="N5" s="95"/>
      <c r="O5" s="95"/>
      <c r="P5" s="95"/>
      <c r="Q5" s="95"/>
      <c r="R5" s="95"/>
      <c r="S5" s="95"/>
      <c r="T5" s="95"/>
      <c r="U5" s="95"/>
      <c r="V5" s="95"/>
      <c r="W5" s="95"/>
      <c r="X5" s="95"/>
      <c r="Y5" s="95"/>
      <c r="Z5" s="95"/>
    </row>
    <row r="6" ht="24.0" customHeight="1">
      <c r="A6" s="92"/>
      <c r="B6" s="92"/>
      <c r="C6" s="92"/>
      <c r="D6" s="92"/>
      <c r="E6" s="92"/>
      <c r="F6" s="92"/>
      <c r="G6" s="96"/>
      <c r="H6" s="96"/>
      <c r="I6" s="97" t="s">
        <v>679</v>
      </c>
      <c r="J6" s="97" t="s">
        <v>680</v>
      </c>
      <c r="K6" s="95"/>
      <c r="L6" s="95"/>
      <c r="M6" s="95"/>
      <c r="N6" s="95"/>
      <c r="O6" s="95"/>
      <c r="P6" s="95"/>
      <c r="Q6" s="95"/>
      <c r="R6" s="95"/>
      <c r="S6" s="95"/>
      <c r="T6" s="95"/>
      <c r="U6" s="95"/>
      <c r="V6" s="95"/>
      <c r="W6" s="95"/>
      <c r="X6" s="95"/>
      <c r="Y6" s="95"/>
      <c r="Z6" s="95"/>
    </row>
    <row r="7" ht="12.0" customHeight="1">
      <c r="A7" s="98" t="s">
        <v>681</v>
      </c>
      <c r="B7" s="7"/>
      <c r="C7" s="7"/>
      <c r="D7" s="7"/>
      <c r="E7" s="7"/>
      <c r="F7" s="7"/>
      <c r="G7" s="99"/>
      <c r="H7" s="99"/>
      <c r="I7" s="100">
        <f t="shared" ref="I7:J7" si="1">K7+M7+O7+Q7+S7+U7+W7+Y7+AA7+AC7+AG7+AI7+AK7+AM7+AO7+AQ7+AU7+AW7+AY7+BA7+BC7+BE7+AE7+AS7</f>
        <v>0</v>
      </c>
      <c r="J7" s="101">
        <f t="shared" si="1"/>
        <v>0</v>
      </c>
      <c r="K7" s="83"/>
      <c r="L7" s="83"/>
      <c r="M7" s="83"/>
      <c r="N7" s="83"/>
      <c r="O7" s="83"/>
      <c r="P7" s="83"/>
      <c r="Q7" s="83"/>
      <c r="R7" s="83"/>
      <c r="S7" s="83"/>
      <c r="T7" s="83"/>
      <c r="U7" s="83"/>
      <c r="V7" s="83"/>
      <c r="W7" s="83"/>
      <c r="X7" s="83"/>
      <c r="Y7" s="83"/>
      <c r="Z7" s="83"/>
    </row>
    <row r="8" ht="12.0" customHeight="1">
      <c r="A8" s="102" t="s">
        <v>682</v>
      </c>
      <c r="B8" s="103" t="s">
        <v>683</v>
      </c>
      <c r="C8" s="104" t="s">
        <v>684</v>
      </c>
      <c r="D8" s="104" t="s">
        <v>685</v>
      </c>
      <c r="E8" s="104" t="s">
        <v>686</v>
      </c>
      <c r="F8" s="105" t="s">
        <v>687</v>
      </c>
      <c r="G8" s="106">
        <v>174566.0</v>
      </c>
      <c r="H8" s="107">
        <v>1.0</v>
      </c>
      <c r="I8" s="108">
        <f t="shared" ref="I8:J8" si="2">K8+M8+O8+Q8+S8+U8+W8+Y8+AA8+AC8+AG8+AI8+AK8+AM8+AO8+AQ8+AU8+AW8+AY8+BA8+BC8+BE8+AE8+AS8</f>
        <v>0</v>
      </c>
      <c r="J8" s="109">
        <f t="shared" si="2"/>
        <v>0</v>
      </c>
      <c r="K8" s="83"/>
      <c r="L8" s="83"/>
      <c r="M8" s="83"/>
      <c r="N8" s="83"/>
      <c r="O8" s="83"/>
      <c r="P8" s="83"/>
      <c r="Q8" s="83"/>
      <c r="R8" s="83"/>
      <c r="S8" s="83"/>
      <c r="T8" s="83"/>
      <c r="U8" s="83"/>
      <c r="V8" s="83"/>
      <c r="W8" s="83"/>
      <c r="X8" s="83"/>
      <c r="Y8" s="83"/>
      <c r="Z8" s="83"/>
    </row>
    <row r="9" ht="12.0" customHeight="1">
      <c r="A9" s="10"/>
      <c r="B9" s="10"/>
      <c r="C9" s="10"/>
      <c r="D9" s="10"/>
      <c r="E9" s="10"/>
      <c r="F9" s="105" t="s">
        <v>688</v>
      </c>
      <c r="G9" s="106">
        <v>174566.0</v>
      </c>
      <c r="H9" s="107">
        <v>2.0</v>
      </c>
      <c r="I9" s="108">
        <f t="shared" ref="I9:J9" si="3">K9+M9+O9+Q9+S9+U9+W9+Y9+AA9+AC9+AG9+AI9+AK9+AM9+AO9+AQ9+AU9+AW9+AY9+BA9+BC9+BE9+AE9+AS9</f>
        <v>0</v>
      </c>
      <c r="J9" s="109">
        <f t="shared" si="3"/>
        <v>0</v>
      </c>
      <c r="K9" s="83"/>
      <c r="L9" s="83"/>
      <c r="M9" s="83"/>
      <c r="N9" s="83"/>
      <c r="O9" s="83"/>
      <c r="P9" s="83"/>
      <c r="Q9" s="83"/>
      <c r="R9" s="83"/>
      <c r="S9" s="83"/>
      <c r="T9" s="83"/>
      <c r="U9" s="83"/>
      <c r="V9" s="83"/>
      <c r="W9" s="83"/>
      <c r="X9" s="83"/>
      <c r="Y9" s="83"/>
      <c r="Z9" s="83"/>
    </row>
    <row r="10" ht="12.0" customHeight="1">
      <c r="A10" s="10"/>
      <c r="B10" s="10"/>
      <c r="C10" s="10"/>
      <c r="D10" s="10"/>
      <c r="E10" s="10"/>
      <c r="F10" s="105" t="s">
        <v>689</v>
      </c>
      <c r="G10" s="106">
        <v>174566.0</v>
      </c>
      <c r="H10" s="107">
        <v>3.0</v>
      </c>
      <c r="I10" s="108">
        <f t="shared" ref="I10:J10" si="4">K10+M10+O10+Q10+S10+U10+W10+Y10+AA10+AC10+AG10+AI10+AK10+AM10+AO10+AQ10+AU10+AW10+AY10+BA10+BC10+BE10+AE10+AS10</f>
        <v>0</v>
      </c>
      <c r="J10" s="109">
        <f t="shared" si="4"/>
        <v>0</v>
      </c>
      <c r="K10" s="83"/>
      <c r="L10" s="83"/>
      <c r="M10" s="83"/>
      <c r="N10" s="83"/>
      <c r="O10" s="83"/>
      <c r="P10" s="83"/>
      <c r="Q10" s="83"/>
      <c r="R10" s="83"/>
      <c r="S10" s="83"/>
      <c r="T10" s="83"/>
      <c r="U10" s="83"/>
      <c r="V10" s="83"/>
      <c r="W10" s="83"/>
      <c r="X10" s="83"/>
      <c r="Y10" s="83"/>
      <c r="Z10" s="83"/>
    </row>
    <row r="11" ht="12.0" customHeight="1">
      <c r="A11" s="10"/>
      <c r="B11" s="10"/>
      <c r="C11" s="10"/>
      <c r="D11" s="10"/>
      <c r="E11" s="10"/>
      <c r="F11" s="105" t="s">
        <v>690</v>
      </c>
      <c r="G11" s="106">
        <v>174566.0</v>
      </c>
      <c r="H11" s="107">
        <v>4.0</v>
      </c>
      <c r="I11" s="108">
        <f t="shared" ref="I11:J11" si="5">K11+M11+O11+Q11+S11+U11+W11+Y11+AA11+AC11+AG11+AI11+AK11+AM11+AO11+AQ11+AU11+AW11+AY11+BA11+BC11+BE11+AE11+AS11</f>
        <v>0</v>
      </c>
      <c r="J11" s="109">
        <f t="shared" si="5"/>
        <v>0</v>
      </c>
      <c r="K11" s="83"/>
      <c r="L11" s="83"/>
      <c r="M11" s="83"/>
      <c r="N11" s="83"/>
      <c r="O11" s="83"/>
      <c r="P11" s="83"/>
      <c r="Q11" s="83"/>
      <c r="R11" s="83"/>
      <c r="S11" s="83"/>
      <c r="T11" s="83"/>
      <c r="U11" s="83"/>
      <c r="V11" s="83"/>
      <c r="W11" s="83"/>
      <c r="X11" s="83"/>
      <c r="Y11" s="83"/>
      <c r="Z11" s="83"/>
    </row>
    <row r="12" ht="12.0" customHeight="1">
      <c r="A12" s="10"/>
      <c r="B12" s="10"/>
      <c r="C12" s="10"/>
      <c r="D12" s="10"/>
      <c r="E12" s="10"/>
      <c r="F12" s="105" t="s">
        <v>691</v>
      </c>
      <c r="G12" s="106">
        <v>174566.0</v>
      </c>
      <c r="H12" s="107">
        <v>5.0</v>
      </c>
      <c r="I12" s="108">
        <f t="shared" ref="I12:J12" si="6">K12+M12+O12+Q12+S12+U12+W12+Y12+AA12+AC12+AG12+AI12+AK12+AM12+AO12+AQ12+AU12+AW12+AY12+BA12+BC12+BE12+AE12+AS12</f>
        <v>0</v>
      </c>
      <c r="J12" s="109">
        <f t="shared" si="6"/>
        <v>0</v>
      </c>
      <c r="K12" s="83"/>
      <c r="L12" s="83"/>
      <c r="M12" s="83"/>
      <c r="N12" s="83"/>
      <c r="O12" s="83"/>
      <c r="P12" s="83"/>
      <c r="Q12" s="83"/>
      <c r="R12" s="83"/>
      <c r="S12" s="83"/>
      <c r="T12" s="83"/>
      <c r="U12" s="83"/>
      <c r="V12" s="83"/>
      <c r="W12" s="83"/>
      <c r="X12" s="83"/>
      <c r="Y12" s="83"/>
      <c r="Z12" s="83"/>
    </row>
    <row r="13" ht="12.0" customHeight="1">
      <c r="A13" s="10"/>
      <c r="B13" s="10"/>
      <c r="C13" s="10"/>
      <c r="D13" s="10"/>
      <c r="E13" s="10"/>
      <c r="F13" s="105" t="s">
        <v>692</v>
      </c>
      <c r="G13" s="106">
        <v>174566.0</v>
      </c>
      <c r="H13" s="107">
        <v>6.0</v>
      </c>
      <c r="I13" s="108">
        <f t="shared" ref="I13:J13" si="7">K13+M13+O13+Q13+S13+U13+W13+Y13+AA13+AC13+AG13+AI13+AK13+AM13+AO13+AQ13+AU13+AW13+AY13+BA13+BC13+BE13+AE13+AS13</f>
        <v>0</v>
      </c>
      <c r="J13" s="109">
        <f t="shared" si="7"/>
        <v>0</v>
      </c>
      <c r="K13" s="83"/>
      <c r="L13" s="83"/>
      <c r="M13" s="83"/>
      <c r="N13" s="83"/>
      <c r="O13" s="83"/>
      <c r="P13" s="83"/>
      <c r="Q13" s="83"/>
      <c r="R13" s="83"/>
      <c r="S13" s="83"/>
      <c r="T13" s="83"/>
      <c r="U13" s="83"/>
      <c r="V13" s="83"/>
      <c r="W13" s="83"/>
      <c r="X13" s="83"/>
      <c r="Y13" s="83"/>
      <c r="Z13" s="83"/>
    </row>
    <row r="14" ht="12.0" customHeight="1">
      <c r="A14" s="10"/>
      <c r="B14" s="10"/>
      <c r="C14" s="10"/>
      <c r="D14" s="10"/>
      <c r="E14" s="10"/>
      <c r="F14" s="105" t="s">
        <v>693</v>
      </c>
      <c r="G14" s="106">
        <v>174566.0</v>
      </c>
      <c r="H14" s="107">
        <v>7.0</v>
      </c>
      <c r="I14" s="108">
        <f t="shared" ref="I14:J14" si="8">K14+M14+O14+Q14+S14+U14+W14+Y14+AA14+AC14+AG14+AI14+AK14+AM14+AO14+AQ14+AU14+AW14+AY14+BA14+BC14+BE14+AE14+AS14</f>
        <v>0</v>
      </c>
      <c r="J14" s="109">
        <f t="shared" si="8"/>
        <v>0</v>
      </c>
      <c r="K14" s="83"/>
      <c r="L14" s="83"/>
      <c r="M14" s="83"/>
      <c r="N14" s="83"/>
      <c r="O14" s="83"/>
      <c r="P14" s="83"/>
      <c r="Q14" s="83"/>
      <c r="R14" s="83"/>
      <c r="S14" s="83"/>
      <c r="T14" s="83"/>
      <c r="U14" s="83"/>
      <c r="V14" s="83"/>
      <c r="W14" s="83"/>
      <c r="X14" s="83"/>
      <c r="Y14" s="83"/>
      <c r="Z14" s="83"/>
    </row>
    <row r="15" ht="12.0" customHeight="1">
      <c r="A15" s="10"/>
      <c r="B15" s="14"/>
      <c r="C15" s="14"/>
      <c r="D15" s="14"/>
      <c r="E15" s="14"/>
      <c r="F15" s="105" t="s">
        <v>694</v>
      </c>
      <c r="G15" s="106">
        <v>174566.0</v>
      </c>
      <c r="H15" s="107">
        <v>458.0</v>
      </c>
      <c r="I15" s="108">
        <f t="shared" ref="I15:J15" si="9">K15+M15+O15+Q15+S15+U15+W15+Y15+AA15+AC15+AG15+AI15+AK15+AM15+AO15+AQ15+AU15+AW15+AY15+BA15+BC15+BE15+AE15+AS15</f>
        <v>0</v>
      </c>
      <c r="J15" s="109">
        <f t="shared" si="9"/>
        <v>0</v>
      </c>
      <c r="K15" s="83"/>
      <c r="L15" s="83"/>
      <c r="M15" s="83"/>
      <c r="N15" s="83"/>
      <c r="O15" s="83"/>
      <c r="P15" s="83"/>
      <c r="Q15" s="83"/>
      <c r="R15" s="83"/>
      <c r="S15" s="83"/>
      <c r="T15" s="83"/>
      <c r="U15" s="83"/>
      <c r="V15" s="83"/>
      <c r="W15" s="83"/>
      <c r="X15" s="83"/>
      <c r="Y15" s="83"/>
      <c r="Z15" s="83"/>
    </row>
    <row r="16" ht="12.0" customHeight="1">
      <c r="A16" s="10"/>
      <c r="B16" s="103" t="s">
        <v>695</v>
      </c>
      <c r="C16" s="104" t="s">
        <v>696</v>
      </c>
      <c r="D16" s="104" t="s">
        <v>697</v>
      </c>
      <c r="E16" s="104" t="s">
        <v>686</v>
      </c>
      <c r="F16" s="105" t="s">
        <v>698</v>
      </c>
      <c r="G16" s="106">
        <v>174566.0</v>
      </c>
      <c r="H16" s="107">
        <v>8.0</v>
      </c>
      <c r="I16" s="108">
        <f t="shared" ref="I16:J16" si="10">K16+M16+O16+Q16+S16+U16+W16+Y16+AA16+AC16+AG16+AI16+AK16+AM16+AO16+AQ16+AU16+AW16+AY16+BA16+BC16+BE16+AE16+AS16</f>
        <v>0</v>
      </c>
      <c r="J16" s="109">
        <f t="shared" si="10"/>
        <v>0</v>
      </c>
      <c r="K16" s="83"/>
      <c r="L16" s="83"/>
      <c r="M16" s="83"/>
      <c r="N16" s="83"/>
      <c r="O16" s="83"/>
      <c r="P16" s="83"/>
      <c r="Q16" s="83"/>
      <c r="R16" s="83"/>
      <c r="S16" s="83"/>
      <c r="T16" s="83"/>
      <c r="U16" s="83"/>
      <c r="V16" s="83"/>
      <c r="W16" s="83"/>
      <c r="X16" s="83"/>
      <c r="Y16" s="83"/>
      <c r="Z16" s="83"/>
    </row>
    <row r="17" ht="12.0" customHeight="1">
      <c r="A17" s="10"/>
      <c r="B17" s="10"/>
      <c r="C17" s="10"/>
      <c r="D17" s="10"/>
      <c r="E17" s="10"/>
      <c r="F17" s="105" t="s">
        <v>699</v>
      </c>
      <c r="G17" s="106">
        <v>174566.0</v>
      </c>
      <c r="H17" s="107">
        <v>9.0</v>
      </c>
      <c r="I17" s="108">
        <f t="shared" ref="I17:J17" si="11">K17+M17+O17+Q17+S17+U17+W17+Y17+AA17+AC17+AG17+AI17+AK17+AM17+AO17+AQ17+AU17+AW17+AY17+BA17+BC17+BE17+AE17+AS17</f>
        <v>0</v>
      </c>
      <c r="J17" s="109">
        <f t="shared" si="11"/>
        <v>0</v>
      </c>
      <c r="K17" s="83"/>
      <c r="L17" s="83"/>
      <c r="M17" s="83"/>
      <c r="N17" s="83"/>
      <c r="O17" s="83"/>
      <c r="P17" s="83"/>
      <c r="Q17" s="83"/>
      <c r="R17" s="83"/>
      <c r="S17" s="83"/>
      <c r="T17" s="83"/>
      <c r="U17" s="83"/>
      <c r="V17" s="83"/>
      <c r="W17" s="83"/>
      <c r="X17" s="83"/>
      <c r="Y17" s="83"/>
      <c r="Z17" s="83"/>
    </row>
    <row r="18" ht="12.0" customHeight="1">
      <c r="A18" s="10"/>
      <c r="B18" s="10"/>
      <c r="C18" s="10"/>
      <c r="D18" s="10"/>
      <c r="E18" s="10"/>
      <c r="F18" s="105" t="s">
        <v>700</v>
      </c>
      <c r="G18" s="106">
        <v>174566.0</v>
      </c>
      <c r="H18" s="107">
        <v>10.0</v>
      </c>
      <c r="I18" s="108">
        <f t="shared" ref="I18:J18" si="12">K18+M18+O18+Q18+S18+U18+W18+Y18+AA18+AC18+AG18+AI18+AK18+AM18+AO18+AQ18+AU18+AW18+AY18+BA18+BC18+BE18+AE18+AS18</f>
        <v>0</v>
      </c>
      <c r="J18" s="109">
        <f t="shared" si="12"/>
        <v>0</v>
      </c>
      <c r="K18" s="83"/>
      <c r="L18" s="83"/>
      <c r="M18" s="83"/>
      <c r="N18" s="83"/>
      <c r="O18" s="83"/>
      <c r="P18" s="83"/>
      <c r="Q18" s="83"/>
      <c r="R18" s="83"/>
      <c r="S18" s="83"/>
      <c r="T18" s="83"/>
      <c r="U18" s="83"/>
      <c r="V18" s="83"/>
      <c r="W18" s="83"/>
      <c r="X18" s="83"/>
      <c r="Y18" s="83"/>
      <c r="Z18" s="83"/>
    </row>
    <row r="19" ht="12.0" customHeight="1">
      <c r="A19" s="10"/>
      <c r="B19" s="10"/>
      <c r="C19" s="10"/>
      <c r="D19" s="10"/>
      <c r="E19" s="10"/>
      <c r="F19" s="105" t="s">
        <v>701</v>
      </c>
      <c r="G19" s="106">
        <v>174566.0</v>
      </c>
      <c r="H19" s="107">
        <v>11.0</v>
      </c>
      <c r="I19" s="108">
        <f t="shared" ref="I19:J19" si="13">K19+M19+O19+Q19+S19+U19+W19+Y19+AA19+AC19+AG19+AI19+AK19+AM19+AO19+AQ19+AU19+AW19+AY19+BA19+BC19+BE19+AE19+AS19</f>
        <v>0</v>
      </c>
      <c r="J19" s="109">
        <f t="shared" si="13"/>
        <v>0</v>
      </c>
      <c r="K19" s="83"/>
      <c r="L19" s="83"/>
      <c r="M19" s="83"/>
      <c r="N19" s="83"/>
      <c r="O19" s="83"/>
      <c r="P19" s="83"/>
      <c r="Q19" s="83"/>
      <c r="R19" s="83"/>
      <c r="S19" s="83"/>
      <c r="T19" s="83"/>
      <c r="U19" s="83"/>
      <c r="V19" s="83"/>
      <c r="W19" s="83"/>
      <c r="X19" s="83"/>
      <c r="Y19" s="83"/>
      <c r="Z19" s="83"/>
    </row>
    <row r="20" ht="12.0" customHeight="1">
      <c r="A20" s="10"/>
      <c r="B20" s="10"/>
      <c r="C20" s="10"/>
      <c r="D20" s="10"/>
      <c r="E20" s="10"/>
      <c r="F20" s="105" t="s">
        <v>702</v>
      </c>
      <c r="G20" s="106">
        <v>174566.0</v>
      </c>
      <c r="H20" s="107">
        <v>12.0</v>
      </c>
      <c r="I20" s="108">
        <f t="shared" ref="I20:J20" si="14">K20+M20+O20+Q20+S20+U20+W20+Y20+AA20+AC20+AG20+AI20+AK20+AM20+AO20+AQ20+AU20+AW20+AY20+BA20+BC20+BE20+AE20+AS20</f>
        <v>0</v>
      </c>
      <c r="J20" s="109">
        <f t="shared" si="14"/>
        <v>0</v>
      </c>
      <c r="K20" s="83"/>
      <c r="L20" s="83"/>
      <c r="M20" s="83"/>
      <c r="N20" s="83"/>
      <c r="O20" s="83"/>
      <c r="P20" s="83"/>
      <c r="Q20" s="83"/>
      <c r="R20" s="83"/>
      <c r="S20" s="83"/>
      <c r="T20" s="83"/>
      <c r="U20" s="83"/>
      <c r="V20" s="83"/>
      <c r="W20" s="83"/>
      <c r="X20" s="83"/>
      <c r="Y20" s="83"/>
      <c r="Z20" s="83"/>
    </row>
    <row r="21" ht="12.0" customHeight="1">
      <c r="A21" s="10"/>
      <c r="B21" s="10"/>
      <c r="C21" s="10"/>
      <c r="D21" s="10"/>
      <c r="E21" s="10"/>
      <c r="F21" s="105" t="s">
        <v>703</v>
      </c>
      <c r="G21" s="106">
        <v>174566.0</v>
      </c>
      <c r="H21" s="107">
        <v>460.0</v>
      </c>
      <c r="I21" s="108">
        <f t="shared" ref="I21:J21" si="15">K21+M21+O21+Q21+S21+U21+W21+Y21+AA21+AC21+AG21+AI21+AK21+AM21+AO21+AQ21+AU21+AW21+AY21+BA21+BC21+BE21+AE21+AS21</f>
        <v>0</v>
      </c>
      <c r="J21" s="109">
        <f t="shared" si="15"/>
        <v>0</v>
      </c>
      <c r="K21" s="83"/>
      <c r="L21" s="83"/>
      <c r="M21" s="83"/>
      <c r="N21" s="83"/>
      <c r="O21" s="83"/>
      <c r="P21" s="83"/>
      <c r="Q21" s="83"/>
      <c r="R21" s="83"/>
      <c r="S21" s="83"/>
      <c r="T21" s="83"/>
      <c r="U21" s="83"/>
      <c r="V21" s="83"/>
      <c r="W21" s="83"/>
      <c r="X21" s="83"/>
      <c r="Y21" s="83"/>
      <c r="Z21" s="83"/>
    </row>
    <row r="22" ht="12.0" customHeight="1">
      <c r="A22" s="10"/>
      <c r="B22" s="14"/>
      <c r="C22" s="14"/>
      <c r="D22" s="14"/>
      <c r="E22" s="14"/>
      <c r="F22" s="105" t="s">
        <v>704</v>
      </c>
      <c r="G22" s="106">
        <v>174566.0</v>
      </c>
      <c r="H22" s="107">
        <v>461.0</v>
      </c>
      <c r="I22" s="108">
        <f t="shared" ref="I22:J22" si="16">K22+M22+O22+Q22+S22+U22+W22+Y22+AA22+AC22+AG22+AI22+AK22+AM22+AO22+AQ22+AU22+AW22+AY22+BA22+BC22+BE22+AE22+AS22</f>
        <v>0</v>
      </c>
      <c r="J22" s="109">
        <f t="shared" si="16"/>
        <v>0</v>
      </c>
      <c r="K22" s="83"/>
      <c r="L22" s="83"/>
      <c r="M22" s="83"/>
      <c r="N22" s="83"/>
      <c r="O22" s="83"/>
      <c r="P22" s="83"/>
      <c r="Q22" s="83"/>
      <c r="R22" s="83"/>
      <c r="S22" s="83"/>
      <c r="T22" s="83"/>
      <c r="U22" s="83"/>
      <c r="V22" s="83"/>
      <c r="W22" s="83"/>
      <c r="X22" s="83"/>
      <c r="Y22" s="83"/>
      <c r="Z22" s="83"/>
    </row>
    <row r="23" ht="12.0" customHeight="1">
      <c r="A23" s="10"/>
      <c r="B23" s="103" t="s">
        <v>705</v>
      </c>
      <c r="C23" s="104" t="s">
        <v>706</v>
      </c>
      <c r="D23" s="104" t="s">
        <v>707</v>
      </c>
      <c r="E23" s="104" t="s">
        <v>686</v>
      </c>
      <c r="F23" s="105" t="s">
        <v>708</v>
      </c>
      <c r="G23" s="106">
        <v>174566.0</v>
      </c>
      <c r="H23" s="107">
        <v>13.0</v>
      </c>
      <c r="I23" s="108">
        <f t="shared" ref="I23:J23" si="17">K23+M23+O23+Q23+S23+U23+W23+Y23+AA23+AC23+AG23+AI23+AK23+AM23+AO23+AQ23+AU23+AW23+AY23+BA23+BC23+BE23+AE23+AS23</f>
        <v>0</v>
      </c>
      <c r="J23" s="109">
        <f t="shared" si="17"/>
        <v>0</v>
      </c>
      <c r="K23" s="83"/>
      <c r="L23" s="83"/>
      <c r="M23" s="83"/>
      <c r="N23" s="83"/>
      <c r="O23" s="83"/>
      <c r="P23" s="83"/>
      <c r="Q23" s="83"/>
      <c r="R23" s="83"/>
      <c r="S23" s="83"/>
      <c r="T23" s="83"/>
      <c r="U23" s="83"/>
      <c r="V23" s="83"/>
      <c r="W23" s="83"/>
      <c r="X23" s="83"/>
      <c r="Y23" s="83"/>
      <c r="Z23" s="83"/>
    </row>
    <row r="24" ht="12.0" customHeight="1">
      <c r="A24" s="10"/>
      <c r="B24" s="10"/>
      <c r="C24" s="10"/>
      <c r="D24" s="14"/>
      <c r="E24" s="14"/>
      <c r="F24" s="105" t="s">
        <v>709</v>
      </c>
      <c r="G24" s="106">
        <v>174566.0</v>
      </c>
      <c r="H24" s="107">
        <v>522.0</v>
      </c>
      <c r="I24" s="108">
        <f t="shared" ref="I24:J24" si="18">K24+M24+O24+Q24+S24+U24+W24+Y24+AA24+AC24+AG24+AI24+AK24+AM24+AO24+AQ24+AU24+AW24+AY24+BA24+BC24+BE24+AE24+AS24</f>
        <v>0</v>
      </c>
      <c r="J24" s="109">
        <f t="shared" si="18"/>
        <v>0</v>
      </c>
      <c r="K24" s="83"/>
      <c r="L24" s="83"/>
      <c r="M24" s="83"/>
      <c r="N24" s="83"/>
      <c r="O24" s="83"/>
      <c r="P24" s="83"/>
      <c r="Q24" s="83"/>
      <c r="R24" s="83"/>
      <c r="S24" s="83"/>
      <c r="T24" s="83"/>
      <c r="U24" s="83"/>
      <c r="V24" s="83"/>
      <c r="W24" s="83"/>
      <c r="X24" s="83"/>
      <c r="Y24" s="83"/>
      <c r="Z24" s="83"/>
    </row>
    <row r="25" ht="12.0" customHeight="1">
      <c r="A25" s="10"/>
      <c r="B25" s="10"/>
      <c r="C25" s="10"/>
      <c r="D25" s="105" t="s">
        <v>710</v>
      </c>
      <c r="E25" s="105" t="s">
        <v>686</v>
      </c>
      <c r="F25" s="105" t="s">
        <v>711</v>
      </c>
      <c r="G25" s="106">
        <v>174566.0</v>
      </c>
      <c r="H25" s="107">
        <v>464.0</v>
      </c>
      <c r="I25" s="108">
        <f t="shared" ref="I25:J25" si="19">K25+M25+O25+Q25+S25+U25+W25+Y25+AA25+AC25+AG25+AI25+AK25+AM25+AO25+AQ25+AU25+AW25+AY25+BA25+BC25+BE25+AE25+AS25</f>
        <v>0</v>
      </c>
      <c r="J25" s="109">
        <f t="shared" si="19"/>
        <v>0</v>
      </c>
      <c r="K25" s="83"/>
      <c r="L25" s="83"/>
      <c r="M25" s="83"/>
      <c r="N25" s="83"/>
      <c r="O25" s="83"/>
      <c r="P25" s="83"/>
      <c r="Q25" s="83"/>
      <c r="R25" s="83"/>
      <c r="S25" s="83"/>
      <c r="T25" s="83"/>
      <c r="U25" s="83"/>
      <c r="V25" s="83"/>
      <c r="W25" s="83"/>
      <c r="X25" s="83"/>
      <c r="Y25" s="83"/>
      <c r="Z25" s="83"/>
    </row>
    <row r="26" ht="12.0" customHeight="1">
      <c r="A26" s="10"/>
      <c r="B26" s="10"/>
      <c r="C26" s="10"/>
      <c r="D26" s="105" t="s">
        <v>712</v>
      </c>
      <c r="E26" s="105" t="s">
        <v>686</v>
      </c>
      <c r="F26" s="105" t="s">
        <v>713</v>
      </c>
      <c r="G26" s="106">
        <v>174566.0</v>
      </c>
      <c r="H26" s="107">
        <v>465.0</v>
      </c>
      <c r="I26" s="108">
        <f t="shared" ref="I26:J26" si="20">K26+M26+O26+Q26+S26+U26+W26+Y26+AA26+AC26+AG26+AI26+AK26+AM26+AO26+AQ26+AU26+AW26+AY26+BA26+BC26+BE26+AE26+AS26</f>
        <v>0</v>
      </c>
      <c r="J26" s="109">
        <f t="shared" si="20"/>
        <v>0</v>
      </c>
      <c r="K26" s="83"/>
      <c r="L26" s="83"/>
      <c r="M26" s="83"/>
      <c r="N26" s="83"/>
      <c r="O26" s="83"/>
      <c r="P26" s="83"/>
      <c r="Q26" s="83"/>
      <c r="R26" s="83"/>
      <c r="S26" s="83"/>
      <c r="T26" s="83"/>
      <c r="U26" s="83"/>
      <c r="V26" s="83"/>
      <c r="W26" s="83"/>
      <c r="X26" s="83"/>
      <c r="Y26" s="83"/>
      <c r="Z26" s="83"/>
    </row>
    <row r="27" ht="12.0" customHeight="1">
      <c r="A27" s="10"/>
      <c r="B27" s="10"/>
      <c r="C27" s="10"/>
      <c r="D27" s="105" t="s">
        <v>714</v>
      </c>
      <c r="E27" s="105" t="s">
        <v>686</v>
      </c>
      <c r="F27" s="105" t="s">
        <v>715</v>
      </c>
      <c r="G27" s="106">
        <v>174566.0</v>
      </c>
      <c r="H27" s="107">
        <v>466.0</v>
      </c>
      <c r="I27" s="108">
        <f t="shared" ref="I27:J27" si="21">K27+M27+O27+Q27+S27+U27+W27+Y27+AA27+AC27+AG27+AI27+AK27+AM27+AO27+AQ27+AU27+AW27+AY27+BA27+BC27+BE27+AE27+AS27</f>
        <v>0</v>
      </c>
      <c r="J27" s="109">
        <f t="shared" si="21"/>
        <v>0</v>
      </c>
      <c r="K27" s="83"/>
      <c r="L27" s="83"/>
      <c r="M27" s="83"/>
      <c r="N27" s="83"/>
      <c r="O27" s="83"/>
      <c r="P27" s="83"/>
      <c r="Q27" s="83"/>
      <c r="R27" s="83"/>
      <c r="S27" s="83"/>
      <c r="T27" s="83"/>
      <c r="U27" s="83"/>
      <c r="V27" s="83"/>
      <c r="W27" s="83"/>
      <c r="X27" s="83"/>
      <c r="Y27" s="83"/>
      <c r="Z27" s="83"/>
    </row>
    <row r="28" ht="12.0" customHeight="1">
      <c r="A28" s="10"/>
      <c r="B28" s="10"/>
      <c r="C28" s="10"/>
      <c r="D28" s="105" t="s">
        <v>716</v>
      </c>
      <c r="E28" s="105" t="s">
        <v>686</v>
      </c>
      <c r="F28" s="105" t="s">
        <v>717</v>
      </c>
      <c r="G28" s="106">
        <v>174566.0</v>
      </c>
      <c r="H28" s="107">
        <v>467.0</v>
      </c>
      <c r="I28" s="108">
        <f t="shared" ref="I28:J28" si="22">K28+M28+O28+Q28+S28+U28+W28+Y28+AA28+AC28+AG28+AI28+AK28+AM28+AO28+AQ28+AU28+AW28+AY28+BA28+BC28+BE28+AE28+AS28</f>
        <v>0</v>
      </c>
      <c r="J28" s="109">
        <f t="shared" si="22"/>
        <v>0</v>
      </c>
      <c r="K28" s="83"/>
      <c r="L28" s="83"/>
      <c r="M28" s="83"/>
      <c r="N28" s="83"/>
      <c r="O28" s="83"/>
      <c r="P28" s="83"/>
      <c r="Q28" s="83"/>
      <c r="R28" s="83"/>
      <c r="S28" s="83"/>
      <c r="T28" s="83"/>
      <c r="U28" s="83"/>
      <c r="V28" s="83"/>
      <c r="W28" s="83"/>
      <c r="X28" s="83"/>
      <c r="Y28" s="83"/>
      <c r="Z28" s="83"/>
    </row>
    <row r="29" ht="12.0" customHeight="1">
      <c r="A29" s="10"/>
      <c r="B29" s="10"/>
      <c r="C29" s="10"/>
      <c r="D29" s="105" t="s">
        <v>718</v>
      </c>
      <c r="E29" s="105" t="s">
        <v>686</v>
      </c>
      <c r="F29" s="105" t="s">
        <v>719</v>
      </c>
      <c r="G29" s="106">
        <v>174566.0</v>
      </c>
      <c r="H29" s="107">
        <v>468.0</v>
      </c>
      <c r="I29" s="108">
        <f t="shared" ref="I29:J29" si="23">K29+M29+O29+Q29+S29+U29+W29+Y29+AA29+AC29+AG29+AI29+AK29+AM29+AO29+AQ29+AU29+AW29+AY29+BA29+BC29+BE29+AE29+AS29</f>
        <v>0</v>
      </c>
      <c r="J29" s="109">
        <f t="shared" si="23"/>
        <v>0</v>
      </c>
      <c r="K29" s="83"/>
      <c r="L29" s="83"/>
      <c r="M29" s="83"/>
      <c r="N29" s="83"/>
      <c r="O29" s="83"/>
      <c r="P29" s="83"/>
      <c r="Q29" s="83"/>
      <c r="R29" s="83"/>
      <c r="S29" s="83"/>
      <c r="T29" s="83"/>
      <c r="U29" s="83"/>
      <c r="V29" s="83"/>
      <c r="W29" s="83"/>
      <c r="X29" s="83"/>
      <c r="Y29" s="83"/>
      <c r="Z29" s="83"/>
    </row>
    <row r="30" ht="12.0" customHeight="1">
      <c r="A30" s="10"/>
      <c r="B30" s="10"/>
      <c r="C30" s="10"/>
      <c r="D30" s="105" t="s">
        <v>720</v>
      </c>
      <c r="E30" s="105" t="s">
        <v>686</v>
      </c>
      <c r="F30" s="105" t="s">
        <v>717</v>
      </c>
      <c r="G30" s="106">
        <v>174566.0</v>
      </c>
      <c r="H30" s="107">
        <v>469.0</v>
      </c>
      <c r="I30" s="108">
        <f t="shared" ref="I30:J30" si="24">K30+M30+O30+Q30+S30+U30+W30+Y30+AA30+AC30+AG30+AI30+AK30+AM30+AO30+AQ30+AU30+AW30+AY30+BA30+BC30+BE30+AE30+AS30</f>
        <v>0</v>
      </c>
      <c r="J30" s="109">
        <f t="shared" si="24"/>
        <v>0</v>
      </c>
      <c r="K30" s="83"/>
      <c r="L30" s="83"/>
      <c r="M30" s="83"/>
      <c r="N30" s="83"/>
      <c r="O30" s="83"/>
      <c r="P30" s="83"/>
      <c r="Q30" s="83"/>
      <c r="R30" s="83"/>
      <c r="S30" s="83"/>
      <c r="T30" s="83"/>
      <c r="U30" s="83"/>
      <c r="V30" s="83"/>
      <c r="W30" s="83"/>
      <c r="X30" s="83"/>
      <c r="Y30" s="83"/>
      <c r="Z30" s="83"/>
    </row>
    <row r="31" ht="12.0" customHeight="1">
      <c r="A31" s="10"/>
      <c r="B31" s="10"/>
      <c r="C31" s="10"/>
      <c r="D31" s="105" t="s">
        <v>721</v>
      </c>
      <c r="E31" s="105" t="s">
        <v>686</v>
      </c>
      <c r="F31" s="105" t="s">
        <v>722</v>
      </c>
      <c r="G31" s="106">
        <v>174566.0</v>
      </c>
      <c r="H31" s="107">
        <v>470.0</v>
      </c>
      <c r="I31" s="108">
        <f t="shared" ref="I31:J31" si="25">K31+M31+O31+Q31+S31+U31+W31+Y31+AA31+AC31+AG31+AI31+AK31+AM31+AO31+AQ31+AU31+AW31+AY31+BA31+BC31+BE31+AE31+AS31</f>
        <v>0</v>
      </c>
      <c r="J31" s="109">
        <f t="shared" si="25"/>
        <v>0</v>
      </c>
      <c r="K31" s="83"/>
      <c r="L31" s="83"/>
      <c r="M31" s="83"/>
      <c r="N31" s="83"/>
      <c r="O31" s="83"/>
      <c r="P31" s="83"/>
      <c r="Q31" s="83"/>
      <c r="R31" s="83"/>
      <c r="S31" s="83"/>
      <c r="T31" s="83"/>
      <c r="U31" s="83"/>
      <c r="V31" s="83"/>
      <c r="W31" s="83"/>
      <c r="X31" s="83"/>
      <c r="Y31" s="83"/>
      <c r="Z31" s="83"/>
    </row>
    <row r="32" ht="12.0" customHeight="1">
      <c r="A32" s="10"/>
      <c r="B32" s="10"/>
      <c r="C32" s="10"/>
      <c r="D32" s="105" t="s">
        <v>723</v>
      </c>
      <c r="E32" s="105" t="s">
        <v>686</v>
      </c>
      <c r="F32" s="105" t="s">
        <v>724</v>
      </c>
      <c r="G32" s="106">
        <v>174566.0</v>
      </c>
      <c r="H32" s="107">
        <v>471.0</v>
      </c>
      <c r="I32" s="108">
        <f t="shared" ref="I32:J32" si="26">K32+M32+O32+Q32+S32+U32+W32+Y32+AA32+AC32+AG32+AI32+AK32+AM32+AO32+AQ32+AU32+AW32+AY32+BA32+BC32+BE32+AE32+AS32</f>
        <v>0</v>
      </c>
      <c r="J32" s="109">
        <f t="shared" si="26"/>
        <v>0</v>
      </c>
      <c r="K32" s="83"/>
      <c r="L32" s="83"/>
      <c r="M32" s="83"/>
      <c r="N32" s="83"/>
      <c r="O32" s="83"/>
      <c r="P32" s="83"/>
      <c r="Q32" s="83"/>
      <c r="R32" s="83"/>
      <c r="S32" s="83"/>
      <c r="T32" s="83"/>
      <c r="U32" s="83"/>
      <c r="V32" s="83"/>
      <c r="W32" s="83"/>
      <c r="X32" s="83"/>
      <c r="Y32" s="83"/>
      <c r="Z32" s="83"/>
    </row>
    <row r="33" ht="12.0" customHeight="1">
      <c r="A33" s="10"/>
      <c r="B33" s="10"/>
      <c r="C33" s="10"/>
      <c r="D33" s="104" t="s">
        <v>725</v>
      </c>
      <c r="E33" s="104" t="s">
        <v>686</v>
      </c>
      <c r="F33" s="105" t="s">
        <v>726</v>
      </c>
      <c r="G33" s="106">
        <v>174566.0</v>
      </c>
      <c r="H33" s="107">
        <v>472.0</v>
      </c>
      <c r="I33" s="108">
        <f t="shared" ref="I33:J33" si="27">K33+M33+O33+Q33+S33+U33+W33+Y33+AA33+AC33+AG33+AI33+AK33+AM33+AO33+AQ33+AU33+AW33+AY33+BA33+BC33+BE33+AE33+AS33</f>
        <v>0</v>
      </c>
      <c r="J33" s="109">
        <f t="shared" si="27"/>
        <v>0</v>
      </c>
      <c r="K33" s="83"/>
      <c r="L33" s="83"/>
      <c r="M33" s="83"/>
      <c r="N33" s="83"/>
      <c r="O33" s="83"/>
      <c r="P33" s="83"/>
      <c r="Q33" s="83"/>
      <c r="R33" s="83"/>
      <c r="S33" s="83"/>
      <c r="T33" s="83"/>
      <c r="U33" s="83"/>
      <c r="V33" s="83"/>
      <c r="W33" s="83"/>
      <c r="X33" s="83"/>
      <c r="Y33" s="83"/>
      <c r="Z33" s="83"/>
    </row>
    <row r="34" ht="12.0" customHeight="1">
      <c r="A34" s="10"/>
      <c r="B34" s="10"/>
      <c r="C34" s="10"/>
      <c r="D34" s="10"/>
      <c r="E34" s="10"/>
      <c r="F34" s="105" t="s">
        <v>727</v>
      </c>
      <c r="G34" s="106">
        <v>174566.0</v>
      </c>
      <c r="H34" s="107">
        <v>473.0</v>
      </c>
      <c r="I34" s="108">
        <f t="shared" ref="I34:J34" si="28">K34+M34+O34+Q34+S34+U34+W34+Y34+AA34+AC34+AG34+AI34+AK34+AM34+AO34+AQ34+AU34+AW34+AY34+BA34+BC34+BE34+AE34+AS34</f>
        <v>0</v>
      </c>
      <c r="J34" s="109">
        <f t="shared" si="28"/>
        <v>0</v>
      </c>
      <c r="K34" s="83"/>
      <c r="L34" s="83"/>
      <c r="M34" s="83"/>
      <c r="N34" s="83"/>
      <c r="O34" s="83"/>
      <c r="P34" s="83"/>
      <c r="Q34" s="83"/>
      <c r="R34" s="83"/>
      <c r="S34" s="83"/>
      <c r="T34" s="83"/>
      <c r="U34" s="83"/>
      <c r="V34" s="83"/>
      <c r="W34" s="83"/>
      <c r="X34" s="83"/>
      <c r="Y34" s="83"/>
      <c r="Z34" s="83"/>
    </row>
    <row r="35" ht="12.0" customHeight="1">
      <c r="A35" s="10"/>
      <c r="B35" s="10"/>
      <c r="C35" s="10"/>
      <c r="D35" s="14"/>
      <c r="E35" s="14"/>
      <c r="F35" s="105" t="s">
        <v>728</v>
      </c>
      <c r="G35" s="106">
        <v>174566.0</v>
      </c>
      <c r="H35" s="107">
        <v>474.0</v>
      </c>
      <c r="I35" s="108">
        <f t="shared" ref="I35:J35" si="29">K35+M35+O35+Q35+S35+U35+W35+Y35+AA35+AC35+AG35+AI35+AK35+AM35+AO35+AQ35+AU35+AW35+AY35+BA35+BC35+BE35+AE35+AS35</f>
        <v>0</v>
      </c>
      <c r="J35" s="109">
        <f t="shared" si="29"/>
        <v>0</v>
      </c>
      <c r="K35" s="83"/>
      <c r="L35" s="83"/>
      <c r="M35" s="83"/>
      <c r="N35" s="83"/>
      <c r="O35" s="83"/>
      <c r="P35" s="83"/>
      <c r="Q35" s="83"/>
      <c r="R35" s="83"/>
      <c r="S35" s="83"/>
      <c r="T35" s="83"/>
      <c r="U35" s="83"/>
      <c r="V35" s="83"/>
      <c r="W35" s="83"/>
      <c r="X35" s="83"/>
      <c r="Y35" s="83"/>
      <c r="Z35" s="83"/>
    </row>
    <row r="36" ht="12.0" customHeight="1">
      <c r="A36" s="10"/>
      <c r="B36" s="10"/>
      <c r="C36" s="10"/>
      <c r="D36" s="104" t="s">
        <v>729</v>
      </c>
      <c r="E36" s="104" t="s">
        <v>686</v>
      </c>
      <c r="F36" s="105" t="s">
        <v>726</v>
      </c>
      <c r="G36" s="106">
        <v>174566.0</v>
      </c>
      <c r="H36" s="107">
        <v>475.0</v>
      </c>
      <c r="I36" s="108">
        <f t="shared" ref="I36:J36" si="30">K36+M36+O36+Q36+S36+U36+W36+Y36+AA36+AC36+AG36+AI36+AK36+AM36+AO36+AQ36+AU36+AW36+AY36+BA36+BC36+BE36+AE36+AS36</f>
        <v>0</v>
      </c>
      <c r="J36" s="109">
        <f t="shared" si="30"/>
        <v>0</v>
      </c>
      <c r="K36" s="83"/>
      <c r="L36" s="83"/>
      <c r="M36" s="83"/>
      <c r="N36" s="83"/>
      <c r="O36" s="83"/>
      <c r="P36" s="83"/>
      <c r="Q36" s="83"/>
      <c r="R36" s="83"/>
      <c r="S36" s="83"/>
      <c r="T36" s="83"/>
      <c r="U36" s="83"/>
      <c r="V36" s="83"/>
      <c r="W36" s="83"/>
      <c r="X36" s="83"/>
      <c r="Y36" s="83"/>
      <c r="Z36" s="83"/>
    </row>
    <row r="37" ht="12.0" customHeight="1">
      <c r="A37" s="14"/>
      <c r="B37" s="14"/>
      <c r="C37" s="14"/>
      <c r="D37" s="14"/>
      <c r="E37" s="14"/>
      <c r="F37" s="105" t="s">
        <v>730</v>
      </c>
      <c r="G37" s="106">
        <v>174566.0</v>
      </c>
      <c r="H37" s="107">
        <v>476.0</v>
      </c>
      <c r="I37" s="108">
        <f t="shared" ref="I37:J37" si="31">K37+M37+O37+Q37+S37+U37+W37+Y37+AA37+AC37+AG37+AI37+AK37+AM37+AO37+AQ37+AU37+AW37+AY37+BA37+BC37+BE37+AE37+AS37</f>
        <v>0</v>
      </c>
      <c r="J37" s="109">
        <f t="shared" si="31"/>
        <v>0</v>
      </c>
      <c r="K37" s="83"/>
      <c r="L37" s="83"/>
      <c r="M37" s="83"/>
      <c r="N37" s="83"/>
      <c r="O37" s="83"/>
      <c r="P37" s="83"/>
      <c r="Q37" s="83"/>
      <c r="R37" s="83"/>
      <c r="S37" s="83"/>
      <c r="T37" s="83"/>
      <c r="U37" s="83"/>
      <c r="V37" s="83"/>
      <c r="W37" s="83"/>
      <c r="X37" s="83"/>
      <c r="Y37" s="83"/>
      <c r="Z37" s="83"/>
    </row>
    <row r="38" ht="12.0" customHeight="1">
      <c r="A38" s="102" t="s">
        <v>731</v>
      </c>
      <c r="B38" s="104" t="s">
        <v>732</v>
      </c>
      <c r="C38" s="104" t="s">
        <v>733</v>
      </c>
      <c r="D38" s="104" t="s">
        <v>734</v>
      </c>
      <c r="E38" s="104" t="s">
        <v>686</v>
      </c>
      <c r="F38" s="105" t="s">
        <v>735</v>
      </c>
      <c r="G38" s="106">
        <v>187556.0</v>
      </c>
      <c r="H38" s="107">
        <v>477.0</v>
      </c>
      <c r="I38" s="108">
        <f t="shared" ref="I38:J38" si="32">K38+M38+O38+Q38+S38+U38+W38+Y38+AA38+AC38+AG38+AI38+AK38+AM38+AO38+AQ38+AU38+AW38+AY38+BA38+BC38+BE38+AE38+AS38</f>
        <v>0</v>
      </c>
      <c r="J38" s="109">
        <f t="shared" si="32"/>
        <v>0</v>
      </c>
      <c r="K38" s="83"/>
      <c r="L38" s="83"/>
      <c r="M38" s="83"/>
      <c r="N38" s="83"/>
      <c r="O38" s="83"/>
      <c r="P38" s="83"/>
      <c r="Q38" s="83"/>
      <c r="R38" s="83"/>
      <c r="S38" s="83"/>
      <c r="T38" s="83"/>
      <c r="U38" s="83"/>
      <c r="V38" s="83"/>
      <c r="W38" s="83"/>
      <c r="X38" s="83"/>
      <c r="Y38" s="83"/>
      <c r="Z38" s="83"/>
    </row>
    <row r="39" ht="12.0" customHeight="1">
      <c r="A39" s="10"/>
      <c r="B39" s="10"/>
      <c r="C39" s="10"/>
      <c r="D39" s="10"/>
      <c r="E39" s="10"/>
      <c r="F39" s="105" t="s">
        <v>736</v>
      </c>
      <c r="G39" s="106">
        <v>187556.0</v>
      </c>
      <c r="H39" s="107">
        <v>478.0</v>
      </c>
      <c r="I39" s="108">
        <f t="shared" ref="I39:J39" si="33">K39+M39+O39+Q39+S39+U39+W39+Y39+AA39+AC39+AG39+AI39+AK39+AM39+AO39+AQ39+AU39+AW39+AY39+BA39+BC39+BE39+AE39+AS39</f>
        <v>0</v>
      </c>
      <c r="J39" s="109">
        <f t="shared" si="33"/>
        <v>0</v>
      </c>
      <c r="K39" s="83"/>
      <c r="L39" s="83"/>
      <c r="M39" s="83"/>
      <c r="N39" s="83"/>
      <c r="O39" s="83"/>
      <c r="P39" s="83"/>
      <c r="Q39" s="83"/>
      <c r="R39" s="83"/>
      <c r="S39" s="83"/>
      <c r="T39" s="83"/>
      <c r="U39" s="83"/>
      <c r="V39" s="83"/>
      <c r="W39" s="83"/>
      <c r="X39" s="83"/>
      <c r="Y39" s="83"/>
      <c r="Z39" s="83"/>
    </row>
    <row r="40" ht="12.0" customHeight="1">
      <c r="A40" s="10"/>
      <c r="B40" s="10"/>
      <c r="C40" s="10"/>
      <c r="D40" s="10"/>
      <c r="E40" s="10"/>
      <c r="F40" s="105" t="s">
        <v>737</v>
      </c>
      <c r="G40" s="106">
        <v>187556.0</v>
      </c>
      <c r="H40" s="107">
        <v>479.0</v>
      </c>
      <c r="I40" s="108">
        <f t="shared" ref="I40:J40" si="34">K40+M40+O40+Q40+S40+U40+W40+Y40+AA40+AC40+AG40+AI40+AK40+AM40+AO40+AQ40+AU40+AW40+AY40+BA40+BC40+BE40+AE40+AS40</f>
        <v>0</v>
      </c>
      <c r="J40" s="109">
        <f t="shared" si="34"/>
        <v>0</v>
      </c>
      <c r="K40" s="83"/>
      <c r="L40" s="83"/>
      <c r="M40" s="83"/>
      <c r="N40" s="83"/>
      <c r="O40" s="83"/>
      <c r="P40" s="83"/>
      <c r="Q40" s="83"/>
      <c r="R40" s="83"/>
      <c r="S40" s="83"/>
      <c r="T40" s="83"/>
      <c r="U40" s="83"/>
      <c r="V40" s="83"/>
      <c r="W40" s="83"/>
      <c r="X40" s="83"/>
      <c r="Y40" s="83"/>
      <c r="Z40" s="83"/>
    </row>
    <row r="41" ht="12.0" customHeight="1">
      <c r="A41" s="10"/>
      <c r="B41" s="10"/>
      <c r="C41" s="10"/>
      <c r="D41" s="10"/>
      <c r="E41" s="10"/>
      <c r="F41" s="105" t="s">
        <v>738</v>
      </c>
      <c r="G41" s="106">
        <v>187556.0</v>
      </c>
      <c r="H41" s="107">
        <v>481.0</v>
      </c>
      <c r="I41" s="108">
        <f t="shared" ref="I41:J41" si="35">K41+M41+O41+Q41+S41+U41+W41+Y41+AA41+AC41+AG41+AI41+AK41+AM41+AO41+AQ41+AU41+AW41+AY41+BA41+BC41+BE41+AE41+AS41</f>
        <v>0</v>
      </c>
      <c r="J41" s="109">
        <f t="shared" si="35"/>
        <v>0</v>
      </c>
      <c r="K41" s="83"/>
      <c r="L41" s="83"/>
      <c r="M41" s="83"/>
      <c r="N41" s="83"/>
      <c r="O41" s="83"/>
      <c r="P41" s="83"/>
      <c r="Q41" s="83"/>
      <c r="R41" s="83"/>
      <c r="S41" s="83"/>
      <c r="T41" s="83"/>
      <c r="U41" s="83"/>
      <c r="V41" s="83"/>
      <c r="W41" s="83"/>
      <c r="X41" s="83"/>
      <c r="Y41" s="83"/>
      <c r="Z41" s="83"/>
    </row>
    <row r="42" ht="12.0" customHeight="1">
      <c r="A42" s="10"/>
      <c r="B42" s="10"/>
      <c r="C42" s="10"/>
      <c r="D42" s="10"/>
      <c r="E42" s="10"/>
      <c r="F42" s="105" t="s">
        <v>739</v>
      </c>
      <c r="G42" s="106">
        <v>187556.0</v>
      </c>
      <c r="H42" s="107">
        <v>482.0</v>
      </c>
      <c r="I42" s="108">
        <f t="shared" ref="I42:J42" si="36">K42+M42+O42+Q42+S42+U42+W42+Y42+AA42+AC42+AG42+AI42+AK42+AM42+AO42+AQ42+AU42+AW42+AY42+BA42+BC42+BE42+AE42+AS42</f>
        <v>0</v>
      </c>
      <c r="J42" s="109">
        <f t="shared" si="36"/>
        <v>0</v>
      </c>
      <c r="K42" s="83"/>
      <c r="L42" s="83"/>
      <c r="M42" s="83"/>
      <c r="N42" s="83"/>
      <c r="O42" s="83"/>
      <c r="P42" s="83"/>
      <c r="Q42" s="83"/>
      <c r="R42" s="83"/>
      <c r="S42" s="83"/>
      <c r="T42" s="83"/>
      <c r="U42" s="83"/>
      <c r="V42" s="83"/>
      <c r="W42" s="83"/>
      <c r="X42" s="83"/>
      <c r="Y42" s="83"/>
      <c r="Z42" s="83"/>
    </row>
    <row r="43" ht="12.0" customHeight="1">
      <c r="A43" s="14"/>
      <c r="B43" s="14"/>
      <c r="C43" s="14"/>
      <c r="D43" s="14"/>
      <c r="E43" s="14"/>
      <c r="F43" s="105" t="s">
        <v>740</v>
      </c>
      <c r="G43" s="106">
        <v>187556.0</v>
      </c>
      <c r="H43" s="107">
        <v>485.0</v>
      </c>
      <c r="I43" s="108">
        <f t="shared" ref="I43:J43" si="37">K43+M43+O43+Q43+S43+U43+W43+Y43+AA43+AC43+AG43+AI43+AK43+AM43+AO43+AQ43+AU43+AW43+AY43+BA43+BC43+BE43+AE43+AS43</f>
        <v>0</v>
      </c>
      <c r="J43" s="109">
        <f t="shared" si="37"/>
        <v>0</v>
      </c>
      <c r="K43" s="83"/>
      <c r="L43" s="83"/>
      <c r="M43" s="83"/>
      <c r="N43" s="83"/>
      <c r="O43" s="83"/>
      <c r="P43" s="83"/>
      <c r="Q43" s="83"/>
      <c r="R43" s="83"/>
      <c r="S43" s="83"/>
      <c r="T43" s="83"/>
      <c r="U43" s="83"/>
      <c r="V43" s="83"/>
      <c r="W43" s="83"/>
      <c r="X43" s="83"/>
      <c r="Y43" s="83"/>
      <c r="Z43" s="83"/>
    </row>
    <row r="44" ht="12.0" customHeight="1">
      <c r="A44" s="98" t="s">
        <v>741</v>
      </c>
      <c r="B44" s="7"/>
      <c r="C44" s="7"/>
      <c r="D44" s="7"/>
      <c r="E44" s="7"/>
      <c r="F44" s="7"/>
      <c r="G44" s="110"/>
      <c r="H44" s="99"/>
      <c r="I44" s="100">
        <f t="shared" ref="I44:J44" si="38">K44+M44+O44+Q44+S44+U44+W44+Y44+AA44+AC44+AG44+AI44+AK44+AM44+AO44+AQ44+AU44+AW44+AY44+BA44+BC44+BE44+AE44+AS44</f>
        <v>0</v>
      </c>
      <c r="J44" s="101">
        <f t="shared" si="38"/>
        <v>0</v>
      </c>
      <c r="K44" s="83"/>
      <c r="L44" s="83"/>
      <c r="M44" s="83"/>
      <c r="N44" s="83"/>
      <c r="O44" s="83"/>
      <c r="P44" s="83"/>
      <c r="Q44" s="83"/>
      <c r="R44" s="83"/>
      <c r="S44" s="83"/>
      <c r="T44" s="83"/>
      <c r="U44" s="83"/>
      <c r="V44" s="83"/>
      <c r="W44" s="83"/>
      <c r="X44" s="83"/>
      <c r="Y44" s="83"/>
      <c r="Z44" s="83"/>
    </row>
    <row r="45" ht="12.0" customHeight="1">
      <c r="A45" s="102" t="s">
        <v>742</v>
      </c>
      <c r="B45" s="103" t="s">
        <v>743</v>
      </c>
      <c r="C45" s="105" t="s">
        <v>744</v>
      </c>
      <c r="D45" s="105" t="s">
        <v>745</v>
      </c>
      <c r="E45" s="105" t="s">
        <v>746</v>
      </c>
      <c r="F45" s="105" t="s">
        <v>747</v>
      </c>
      <c r="G45" s="106">
        <v>133466.0</v>
      </c>
      <c r="H45" s="107">
        <v>523.0</v>
      </c>
      <c r="I45" s="108">
        <f t="shared" ref="I45:J45" si="39">K45+M45+O45+Q45+S45+U45+W45+Y45+AA45+AC45+AG45+AI45+AK45+AM45+AO45+AQ45+AU45+AW45+AY45+BA45+BC45+BE45+AE45+AS45</f>
        <v>0</v>
      </c>
      <c r="J45" s="109">
        <f t="shared" si="39"/>
        <v>0</v>
      </c>
      <c r="K45" s="83"/>
      <c r="L45" s="83"/>
      <c r="M45" s="83"/>
      <c r="N45" s="83"/>
      <c r="O45" s="83"/>
      <c r="P45" s="83"/>
      <c r="Q45" s="83"/>
      <c r="R45" s="83"/>
      <c r="S45" s="83"/>
      <c r="T45" s="83"/>
      <c r="U45" s="83"/>
      <c r="V45" s="83"/>
      <c r="W45" s="83"/>
      <c r="X45" s="83"/>
      <c r="Y45" s="83"/>
      <c r="Z45" s="83"/>
    </row>
    <row r="46" ht="12.0" customHeight="1">
      <c r="A46" s="10"/>
      <c r="B46" s="14"/>
      <c r="C46" s="84" t="s">
        <v>748</v>
      </c>
      <c r="D46" s="105" t="s">
        <v>749</v>
      </c>
      <c r="E46" s="105" t="s">
        <v>746</v>
      </c>
      <c r="F46" s="105" t="s">
        <v>747</v>
      </c>
      <c r="G46" s="106">
        <v>133466.0</v>
      </c>
      <c r="H46" s="107">
        <v>524.0</v>
      </c>
      <c r="I46" s="108">
        <f t="shared" ref="I46:J46" si="40">K46+M46+O46+Q46+S46+U46+W46+Y46+AA46+AC46+AG46+AI46+AK46+AM46+AO46+AQ46+AU46+AW46+AY46+BA46+BC46+BE46+AE46+AS46</f>
        <v>0</v>
      </c>
      <c r="J46" s="109">
        <f t="shared" si="40"/>
        <v>0</v>
      </c>
      <c r="K46" s="83"/>
      <c r="L46" s="83"/>
      <c r="M46" s="83"/>
      <c r="N46" s="83"/>
      <c r="O46" s="83"/>
      <c r="P46" s="83"/>
      <c r="Q46" s="83"/>
      <c r="R46" s="83"/>
      <c r="S46" s="83"/>
      <c r="T46" s="83"/>
      <c r="U46" s="83"/>
      <c r="V46" s="83"/>
      <c r="W46" s="83"/>
      <c r="X46" s="83"/>
      <c r="Y46" s="83"/>
      <c r="Z46" s="83"/>
    </row>
    <row r="47" ht="12.0" customHeight="1">
      <c r="A47" s="10"/>
      <c r="B47" s="103" t="s">
        <v>750</v>
      </c>
      <c r="C47" s="104" t="s">
        <v>751</v>
      </c>
      <c r="D47" s="104" t="s">
        <v>752</v>
      </c>
      <c r="E47" s="104" t="s">
        <v>686</v>
      </c>
      <c r="F47" s="105" t="s">
        <v>753</v>
      </c>
      <c r="G47" s="106">
        <v>133466.0</v>
      </c>
      <c r="H47" s="107">
        <v>30.0</v>
      </c>
      <c r="I47" s="108">
        <f t="shared" ref="I47:J47" si="41">K47+M47+O47+Q47+S47+U47+W47+Y47+AA47+AC47+AG47+AI47+AK47+AM47+AO47+AQ47+AU47+AW47+AY47+BA47+BC47+BE47+AE47+AS47</f>
        <v>0</v>
      </c>
      <c r="J47" s="109">
        <f t="shared" si="41"/>
        <v>0</v>
      </c>
      <c r="K47" s="83"/>
      <c r="L47" s="83"/>
      <c r="M47" s="83"/>
      <c r="N47" s="83"/>
      <c r="O47" s="83"/>
      <c r="P47" s="83"/>
      <c r="Q47" s="83"/>
      <c r="R47" s="83"/>
      <c r="S47" s="83"/>
      <c r="T47" s="83"/>
      <c r="U47" s="83"/>
      <c r="V47" s="83"/>
      <c r="W47" s="83"/>
      <c r="X47" s="83"/>
      <c r="Y47" s="83"/>
      <c r="Z47" s="83"/>
    </row>
    <row r="48" ht="12.0" customHeight="1">
      <c r="A48" s="10"/>
      <c r="B48" s="10"/>
      <c r="C48" s="10"/>
      <c r="D48" s="10"/>
      <c r="E48" s="10"/>
      <c r="F48" s="105" t="s">
        <v>754</v>
      </c>
      <c r="G48" s="106">
        <v>133466.0</v>
      </c>
      <c r="H48" s="107">
        <v>31.0</v>
      </c>
      <c r="I48" s="108">
        <f t="shared" ref="I48:J48" si="42">K48+M48+O48+Q48+S48+U48+W48+Y48+AA48+AC48+AG48+AI48+AK48+AM48+AO48+AQ48+AU48+AW48+AY48+BA48+BC48+BE48+AE48+AS48</f>
        <v>0</v>
      </c>
      <c r="J48" s="109">
        <f t="shared" si="42"/>
        <v>0</v>
      </c>
      <c r="K48" s="83"/>
      <c r="L48" s="83"/>
      <c r="M48" s="83"/>
      <c r="N48" s="83"/>
      <c r="O48" s="83"/>
      <c r="P48" s="83"/>
      <c r="Q48" s="83"/>
      <c r="R48" s="83"/>
      <c r="S48" s="83"/>
      <c r="T48" s="83"/>
      <c r="U48" s="83"/>
      <c r="V48" s="83"/>
      <c r="W48" s="83"/>
      <c r="X48" s="83"/>
      <c r="Y48" s="83"/>
      <c r="Z48" s="83"/>
    </row>
    <row r="49" ht="12.0" customHeight="1">
      <c r="A49" s="10"/>
      <c r="B49" s="10"/>
      <c r="C49" s="10"/>
      <c r="D49" s="10"/>
      <c r="E49" s="10"/>
      <c r="F49" s="105" t="s">
        <v>755</v>
      </c>
      <c r="G49" s="106">
        <v>133466.0</v>
      </c>
      <c r="H49" s="107">
        <v>32.0</v>
      </c>
      <c r="I49" s="108">
        <f t="shared" ref="I49:J49" si="43">K49+M49+O49+Q49+S49+U49+W49+Y49+AA49+AC49+AG49+AI49+AK49+AM49+AO49+AQ49+AU49+AW49+AY49+BA49+BC49+BE49+AE49+AS49</f>
        <v>0</v>
      </c>
      <c r="J49" s="109">
        <f t="shared" si="43"/>
        <v>0</v>
      </c>
      <c r="K49" s="83"/>
      <c r="L49" s="83"/>
      <c r="M49" s="83"/>
      <c r="N49" s="83"/>
      <c r="O49" s="83"/>
      <c r="P49" s="83"/>
      <c r="Q49" s="83"/>
      <c r="R49" s="83"/>
      <c r="S49" s="83"/>
      <c r="T49" s="83"/>
      <c r="U49" s="83"/>
      <c r="V49" s="83"/>
      <c r="W49" s="83"/>
      <c r="X49" s="83"/>
      <c r="Y49" s="83"/>
      <c r="Z49" s="83"/>
    </row>
    <row r="50" ht="12.0" customHeight="1">
      <c r="A50" s="10"/>
      <c r="B50" s="10"/>
      <c r="C50" s="10"/>
      <c r="D50" s="10"/>
      <c r="E50" s="10"/>
      <c r="F50" s="105" t="s">
        <v>756</v>
      </c>
      <c r="G50" s="106">
        <v>133466.0</v>
      </c>
      <c r="H50" s="107">
        <v>33.0</v>
      </c>
      <c r="I50" s="108">
        <f t="shared" ref="I50:J50" si="44">K50+M50+O50+Q50+S50+U50+W50+Y50+AA50+AC50+AG50+AI50+AK50+AM50+AO50+AQ50+AU50+AW50+AY50+BA50+BC50+BE50+AE50+AS50</f>
        <v>0</v>
      </c>
      <c r="J50" s="109">
        <f t="shared" si="44"/>
        <v>0</v>
      </c>
      <c r="K50" s="83"/>
      <c r="L50" s="83"/>
      <c r="M50" s="83"/>
      <c r="N50" s="83"/>
      <c r="O50" s="83"/>
      <c r="P50" s="83"/>
      <c r="Q50" s="83"/>
      <c r="R50" s="83"/>
      <c r="S50" s="83"/>
      <c r="T50" s="83"/>
      <c r="U50" s="83"/>
      <c r="V50" s="83"/>
      <c r="W50" s="83"/>
      <c r="X50" s="83"/>
      <c r="Y50" s="83"/>
      <c r="Z50" s="83"/>
    </row>
    <row r="51" ht="12.0" customHeight="1">
      <c r="A51" s="10"/>
      <c r="B51" s="10"/>
      <c r="C51" s="14"/>
      <c r="D51" s="14"/>
      <c r="E51" s="14"/>
      <c r="F51" s="105" t="s">
        <v>757</v>
      </c>
      <c r="G51" s="106">
        <v>133466.0</v>
      </c>
      <c r="H51" s="107">
        <v>34.0</v>
      </c>
      <c r="I51" s="108">
        <f t="shared" ref="I51:J51" si="45">K51+M51+O51+Q51+S51+U51+W51+Y51+AA51+AC51+AG51+AI51+AK51+AM51+AO51+AQ51+AU51+AW51+AY51+BA51+BC51+BE51+AE51+AS51</f>
        <v>0</v>
      </c>
      <c r="J51" s="109">
        <f t="shared" si="45"/>
        <v>0</v>
      </c>
      <c r="K51" s="83"/>
      <c r="L51" s="83"/>
      <c r="M51" s="83"/>
      <c r="N51" s="83"/>
      <c r="O51" s="83"/>
      <c r="P51" s="83"/>
      <c r="Q51" s="83"/>
      <c r="R51" s="83"/>
      <c r="S51" s="83"/>
      <c r="T51" s="83"/>
      <c r="U51" s="83"/>
      <c r="V51" s="83"/>
      <c r="W51" s="83"/>
      <c r="X51" s="83"/>
      <c r="Y51" s="83"/>
      <c r="Z51" s="83"/>
    </row>
    <row r="52" ht="12.0" customHeight="1">
      <c r="A52" s="10"/>
      <c r="B52" s="10"/>
      <c r="C52" s="84" t="s">
        <v>758</v>
      </c>
      <c r="D52" s="105" t="s">
        <v>759</v>
      </c>
      <c r="E52" s="105" t="s">
        <v>686</v>
      </c>
      <c r="F52" s="105" t="s">
        <v>760</v>
      </c>
      <c r="G52" s="106">
        <v>133466.0</v>
      </c>
      <c r="H52" s="107">
        <v>35.0</v>
      </c>
      <c r="I52" s="108">
        <f t="shared" ref="I52:J52" si="46">K52+M52+O52+Q52+S52+U52+W52+Y52+AA52+AC52+AG52+AI52+AK52+AM52+AO52+AQ52+AU52+AW52+AY52+BA52+BC52+BE52+AE52+AS52</f>
        <v>0</v>
      </c>
      <c r="J52" s="109">
        <f t="shared" si="46"/>
        <v>0</v>
      </c>
      <c r="K52" s="83"/>
      <c r="L52" s="83"/>
      <c r="M52" s="83"/>
      <c r="N52" s="83"/>
      <c r="O52" s="83"/>
      <c r="P52" s="83"/>
      <c r="Q52" s="83"/>
      <c r="R52" s="83"/>
      <c r="S52" s="83"/>
      <c r="T52" s="83"/>
      <c r="U52" s="83"/>
      <c r="V52" s="83"/>
      <c r="W52" s="83"/>
      <c r="X52" s="83"/>
      <c r="Y52" s="83"/>
      <c r="Z52" s="83"/>
    </row>
    <row r="53" ht="12.0" customHeight="1">
      <c r="A53" s="14"/>
      <c r="B53" s="14"/>
      <c r="C53" s="105" t="s">
        <v>761</v>
      </c>
      <c r="D53" s="105" t="s">
        <v>762</v>
      </c>
      <c r="E53" s="105" t="s">
        <v>686</v>
      </c>
      <c r="F53" s="105" t="s">
        <v>763</v>
      </c>
      <c r="G53" s="106">
        <v>133466.0</v>
      </c>
      <c r="H53" s="107">
        <v>36.0</v>
      </c>
      <c r="I53" s="108">
        <f t="shared" ref="I53:J53" si="47">K53+M53+O53+Q53+S53+U53+W53+Y53+AA53+AC53+AG53+AI53+AK53+AM53+AO53+AQ53+AU53+AW53+AY53+BA53+BC53+BE53+AE53+AS53</f>
        <v>0</v>
      </c>
      <c r="J53" s="109">
        <f t="shared" si="47"/>
        <v>0</v>
      </c>
      <c r="K53" s="83"/>
      <c r="L53" s="83"/>
      <c r="M53" s="83"/>
      <c r="N53" s="83"/>
      <c r="O53" s="83"/>
      <c r="P53" s="83"/>
      <c r="Q53" s="83"/>
      <c r="R53" s="83"/>
      <c r="S53" s="83"/>
      <c r="T53" s="83"/>
      <c r="U53" s="83"/>
      <c r="V53" s="83"/>
      <c r="W53" s="83"/>
      <c r="X53" s="83"/>
      <c r="Y53" s="83"/>
      <c r="Z53" s="83"/>
    </row>
    <row r="54" ht="12.0" customHeight="1">
      <c r="A54" s="111" t="s">
        <v>764</v>
      </c>
      <c r="B54" s="112" t="s">
        <v>765</v>
      </c>
      <c r="C54" s="105" t="s">
        <v>766</v>
      </c>
      <c r="D54" s="105" t="s">
        <v>767</v>
      </c>
      <c r="E54" s="105" t="s">
        <v>686</v>
      </c>
      <c r="F54" s="105" t="s">
        <v>768</v>
      </c>
      <c r="G54" s="106">
        <v>202039.0</v>
      </c>
      <c r="H54" s="107">
        <v>525.0</v>
      </c>
      <c r="I54" s="108">
        <f t="shared" ref="I54:J54" si="48">K54+M54+O54+Q54+S54+U54+W54+Y54+AA54+AC54+AG54+AI54+AK54+AM54+AO54+AQ54+AU54+AW54+AY54+BA54+BC54+BE54+AE54+AS54</f>
        <v>0</v>
      </c>
      <c r="J54" s="109">
        <f t="shared" si="48"/>
        <v>0</v>
      </c>
      <c r="K54" s="83"/>
      <c r="L54" s="83"/>
      <c r="M54" s="83"/>
      <c r="N54" s="83"/>
      <c r="O54" s="83"/>
      <c r="P54" s="83"/>
      <c r="Q54" s="83"/>
      <c r="R54" s="83"/>
      <c r="S54" s="83"/>
      <c r="T54" s="83"/>
      <c r="U54" s="83"/>
      <c r="V54" s="83"/>
      <c r="W54" s="83"/>
      <c r="X54" s="83"/>
      <c r="Y54" s="83"/>
      <c r="Z54" s="83"/>
    </row>
    <row r="55" ht="12.0" customHeight="1">
      <c r="A55" s="98" t="s">
        <v>25</v>
      </c>
      <c r="B55" s="7"/>
      <c r="C55" s="7"/>
      <c r="D55" s="7"/>
      <c r="E55" s="7"/>
      <c r="F55" s="7"/>
      <c r="G55" s="110"/>
      <c r="H55" s="99"/>
      <c r="I55" s="100">
        <f t="shared" ref="I55:J55" si="49">K55+M55+O55+Q55+S55+U55+W55+Y55+AA55+AC55+AG55+AI55+AK55+AM55+AO55+AQ55+AU55+AW55+AY55+BA55+BC55+BE55+AE55+AS55</f>
        <v>0</v>
      </c>
      <c r="J55" s="101">
        <f t="shared" si="49"/>
        <v>0</v>
      </c>
      <c r="K55" s="83"/>
      <c r="L55" s="83"/>
      <c r="M55" s="83"/>
      <c r="N55" s="83"/>
      <c r="O55" s="83"/>
      <c r="P55" s="83"/>
      <c r="Q55" s="83"/>
      <c r="R55" s="83"/>
      <c r="S55" s="83"/>
      <c r="T55" s="83"/>
      <c r="U55" s="83"/>
      <c r="V55" s="83"/>
      <c r="W55" s="83"/>
      <c r="X55" s="83"/>
      <c r="Y55" s="83"/>
      <c r="Z55" s="83"/>
    </row>
    <row r="56" ht="12.0" customHeight="1">
      <c r="A56" s="102" t="s">
        <v>769</v>
      </c>
      <c r="B56" s="105" t="s">
        <v>770</v>
      </c>
      <c r="C56" s="105" t="s">
        <v>771</v>
      </c>
      <c r="D56" s="105" t="s">
        <v>772</v>
      </c>
      <c r="E56" s="105" t="s">
        <v>746</v>
      </c>
      <c r="F56" s="105" t="s">
        <v>773</v>
      </c>
      <c r="G56" s="106">
        <v>140082.0</v>
      </c>
      <c r="H56" s="107">
        <v>38.0</v>
      </c>
      <c r="I56" s="108">
        <f t="shared" ref="I56:J56" si="50">K56+M56+O56+Q56+S56+U56+W56+Y56+AA56+AC56+AG56+AI56+AK56+AM56+AO56+AQ56+AU56+AW56+AY56+BA56+BC56+BE56+AE56+AS56</f>
        <v>0</v>
      </c>
      <c r="J56" s="109">
        <f t="shared" si="50"/>
        <v>0</v>
      </c>
      <c r="K56" s="83"/>
      <c r="L56" s="83"/>
      <c r="M56" s="83"/>
      <c r="N56" s="83"/>
      <c r="O56" s="83"/>
      <c r="P56" s="83"/>
      <c r="Q56" s="83"/>
      <c r="R56" s="83"/>
      <c r="S56" s="83"/>
      <c r="T56" s="83"/>
      <c r="U56" s="83"/>
      <c r="V56" s="83"/>
      <c r="W56" s="83"/>
      <c r="X56" s="83"/>
      <c r="Y56" s="83"/>
      <c r="Z56" s="83"/>
    </row>
    <row r="57" ht="12.0" customHeight="1">
      <c r="A57" s="10"/>
      <c r="B57" s="104" t="s">
        <v>774</v>
      </c>
      <c r="C57" s="104" t="s">
        <v>775</v>
      </c>
      <c r="D57" s="105" t="s">
        <v>776</v>
      </c>
      <c r="E57" s="104" t="s">
        <v>746</v>
      </c>
      <c r="F57" s="104" t="s">
        <v>777</v>
      </c>
      <c r="G57" s="106">
        <v>140082.0</v>
      </c>
      <c r="H57" s="107">
        <v>39.0</v>
      </c>
      <c r="I57" s="108">
        <f t="shared" ref="I57:J57" si="51">K57+M57+O57+Q57+S57+U57+W57+Y57+AA57+AC57+AG57+AI57+AK57+AM57+AO57+AQ57+AU57+AW57+AY57+BA57+BC57+BE57+AE57+AS57</f>
        <v>0</v>
      </c>
      <c r="J57" s="109">
        <f t="shared" si="51"/>
        <v>0</v>
      </c>
      <c r="K57" s="83"/>
      <c r="L57" s="83"/>
      <c r="M57" s="83"/>
      <c r="N57" s="83"/>
      <c r="O57" s="83"/>
      <c r="P57" s="83"/>
      <c r="Q57" s="83"/>
      <c r="R57" s="83"/>
      <c r="S57" s="83"/>
      <c r="T57" s="83"/>
      <c r="U57" s="83"/>
      <c r="V57" s="83"/>
      <c r="W57" s="83"/>
      <c r="X57" s="83"/>
      <c r="Y57" s="83"/>
      <c r="Z57" s="83"/>
    </row>
    <row r="58" ht="12.0" customHeight="1">
      <c r="A58" s="10"/>
      <c r="B58" s="10"/>
      <c r="C58" s="10"/>
      <c r="D58" s="105" t="s">
        <v>778</v>
      </c>
      <c r="E58" s="10"/>
      <c r="F58" s="10"/>
      <c r="G58" s="106">
        <v>140082.0</v>
      </c>
      <c r="H58" s="107">
        <v>531.0</v>
      </c>
      <c r="I58" s="108">
        <f t="shared" ref="I58:J58" si="52">K58+M58+O58+Q58+S58+U58+W58+Y58+AA58+AC58+AG58+AI58+AK58+AM58+AO58+AQ58+AU58+AW58+AY58+BA58+BC58+BE58+AE58+AS58</f>
        <v>0</v>
      </c>
      <c r="J58" s="109">
        <f t="shared" si="52"/>
        <v>0</v>
      </c>
      <c r="K58" s="83"/>
      <c r="L58" s="83"/>
      <c r="M58" s="83"/>
      <c r="N58" s="83"/>
      <c r="O58" s="83"/>
      <c r="P58" s="83"/>
      <c r="Q58" s="83"/>
      <c r="R58" s="83"/>
      <c r="S58" s="83"/>
      <c r="T58" s="83"/>
      <c r="U58" s="83"/>
      <c r="V58" s="83"/>
      <c r="W58" s="83"/>
      <c r="X58" s="83"/>
      <c r="Y58" s="83"/>
      <c r="Z58" s="83"/>
    </row>
    <row r="59" ht="12.0" customHeight="1">
      <c r="A59" s="10"/>
      <c r="B59" s="10"/>
      <c r="C59" s="10"/>
      <c r="D59" s="105" t="s">
        <v>779</v>
      </c>
      <c r="E59" s="10"/>
      <c r="F59" s="10"/>
      <c r="G59" s="106">
        <v>140082.0</v>
      </c>
      <c r="H59" s="107">
        <v>532.0</v>
      </c>
      <c r="I59" s="108">
        <f t="shared" ref="I59:J59" si="53">K59+M59+O59+Q59+S59+U59+W59+Y59+AA59+AC59+AG59+AI59+AK59+AM59+AO59+AQ59+AU59+AW59+AY59+BA59+BC59+BE59+AE59+AS59</f>
        <v>0</v>
      </c>
      <c r="J59" s="109">
        <f t="shared" si="53"/>
        <v>0</v>
      </c>
      <c r="K59" s="83"/>
      <c r="L59" s="83"/>
      <c r="M59" s="83"/>
      <c r="N59" s="83"/>
      <c r="O59" s="83"/>
      <c r="P59" s="83"/>
      <c r="Q59" s="83"/>
      <c r="R59" s="83"/>
      <c r="S59" s="83"/>
      <c r="T59" s="83"/>
      <c r="U59" s="83"/>
      <c r="V59" s="83"/>
      <c r="W59" s="83"/>
      <c r="X59" s="83"/>
      <c r="Y59" s="83"/>
      <c r="Z59" s="83"/>
    </row>
    <row r="60" ht="12.0" customHeight="1">
      <c r="A60" s="14"/>
      <c r="B60" s="14"/>
      <c r="C60" s="14"/>
      <c r="D60" s="105" t="s">
        <v>780</v>
      </c>
      <c r="E60" s="14"/>
      <c r="F60" s="14"/>
      <c r="G60" s="106">
        <v>140082.0</v>
      </c>
      <c r="H60" s="107">
        <v>533.0</v>
      </c>
      <c r="I60" s="108">
        <f t="shared" ref="I60:J60" si="54">K60+M60+O60+Q60+S60+U60+W60+Y60+AA60+AC60+AG60+AI60+AK60+AM60+AO60+AQ60+AU60+AW60+AY60+BA60+BC60+BE60+AE60+AS60</f>
        <v>0</v>
      </c>
      <c r="J60" s="109">
        <f t="shared" si="54"/>
        <v>0</v>
      </c>
      <c r="K60" s="83"/>
      <c r="L60" s="83"/>
      <c r="M60" s="83"/>
      <c r="N60" s="83"/>
      <c r="O60" s="83"/>
      <c r="P60" s="83"/>
      <c r="Q60" s="83"/>
      <c r="R60" s="83"/>
      <c r="S60" s="83"/>
      <c r="T60" s="83"/>
      <c r="U60" s="83"/>
      <c r="V60" s="83"/>
      <c r="W60" s="83"/>
      <c r="X60" s="83"/>
      <c r="Y60" s="83"/>
      <c r="Z60" s="83"/>
    </row>
    <row r="61" ht="12.0" customHeight="1">
      <c r="A61" s="98" t="s">
        <v>781</v>
      </c>
      <c r="B61" s="7"/>
      <c r="C61" s="7"/>
      <c r="D61" s="7"/>
      <c r="E61" s="7"/>
      <c r="F61" s="7"/>
      <c r="G61" s="110"/>
      <c r="H61" s="99"/>
      <c r="I61" s="100">
        <f t="shared" ref="I61:J61" si="55">K61+M61+O61+Q61+S61+U61+W61+Y61+AA61+AC61+AG61+AI61+AK61+AM61+AO61+AQ61+AU61+AW61+AY61+BA61+BC61+BE61+AE61+AS61</f>
        <v>0</v>
      </c>
      <c r="J61" s="101">
        <f t="shared" si="55"/>
        <v>0</v>
      </c>
      <c r="K61" s="83"/>
      <c r="L61" s="83"/>
      <c r="M61" s="83"/>
      <c r="N61" s="83"/>
      <c r="O61" s="83"/>
      <c r="P61" s="83"/>
      <c r="Q61" s="83"/>
      <c r="R61" s="83"/>
      <c r="S61" s="83"/>
      <c r="T61" s="83"/>
      <c r="U61" s="83"/>
      <c r="V61" s="83"/>
      <c r="W61" s="83"/>
      <c r="X61" s="83"/>
      <c r="Y61" s="83"/>
      <c r="Z61" s="83"/>
    </row>
    <row r="62" ht="12.0" customHeight="1">
      <c r="A62" s="102" t="s">
        <v>782</v>
      </c>
      <c r="B62" s="104" t="s">
        <v>783</v>
      </c>
      <c r="C62" s="105" t="s">
        <v>784</v>
      </c>
      <c r="D62" s="105" t="s">
        <v>785</v>
      </c>
      <c r="E62" s="105" t="s">
        <v>746</v>
      </c>
      <c r="F62" s="105" t="s">
        <v>786</v>
      </c>
      <c r="G62" s="106">
        <v>156505.0</v>
      </c>
      <c r="H62" s="107">
        <v>40.0</v>
      </c>
      <c r="I62" s="108">
        <f t="shared" ref="I62:J62" si="56">K62+M62+O62+Q62+S62+U62+W62+Y62+AA62+AC62+AG62+AI62+AK62+AM62+AO62+AQ62+AU62+AW62+AY62+BA62+BC62+BE62+AE62+AS62</f>
        <v>0</v>
      </c>
      <c r="J62" s="109">
        <f t="shared" si="56"/>
        <v>0</v>
      </c>
      <c r="K62" s="83"/>
      <c r="L62" s="83"/>
      <c r="M62" s="83"/>
      <c r="N62" s="83"/>
      <c r="O62" s="83"/>
      <c r="P62" s="83"/>
      <c r="Q62" s="83"/>
      <c r="R62" s="83"/>
      <c r="S62" s="83"/>
      <c r="T62" s="83"/>
      <c r="U62" s="83"/>
      <c r="V62" s="83"/>
      <c r="W62" s="83"/>
      <c r="X62" s="83"/>
      <c r="Y62" s="83"/>
      <c r="Z62" s="83"/>
    </row>
    <row r="63" ht="12.0" customHeight="1">
      <c r="A63" s="10"/>
      <c r="B63" s="10"/>
      <c r="C63" s="84" t="s">
        <v>787</v>
      </c>
      <c r="D63" s="105" t="s">
        <v>788</v>
      </c>
      <c r="E63" s="105" t="s">
        <v>746</v>
      </c>
      <c r="F63" s="105" t="s">
        <v>789</v>
      </c>
      <c r="G63" s="106">
        <v>156505.0</v>
      </c>
      <c r="H63" s="107">
        <v>41.0</v>
      </c>
      <c r="I63" s="108">
        <f t="shared" ref="I63:J63" si="57">K63+M63+O63+Q63+S63+U63+W63+Y63+AA63+AC63+AG63+AI63+AK63+AM63+AO63+AQ63+AU63+AW63+AY63+BA63+BC63+BE63+AE63+AS63</f>
        <v>0</v>
      </c>
      <c r="J63" s="109">
        <f t="shared" si="57"/>
        <v>0</v>
      </c>
      <c r="K63" s="83"/>
      <c r="L63" s="83"/>
      <c r="M63" s="83"/>
      <c r="N63" s="83"/>
      <c r="O63" s="83"/>
      <c r="P63" s="83"/>
      <c r="Q63" s="83"/>
      <c r="R63" s="83"/>
      <c r="S63" s="83"/>
      <c r="T63" s="83"/>
      <c r="U63" s="83"/>
      <c r="V63" s="83"/>
      <c r="W63" s="83"/>
      <c r="X63" s="83"/>
      <c r="Y63" s="83"/>
      <c r="Z63" s="83"/>
    </row>
    <row r="64" ht="12.0" customHeight="1">
      <c r="A64" s="10"/>
      <c r="B64" s="10"/>
      <c r="C64" s="105" t="s">
        <v>790</v>
      </c>
      <c r="D64" s="105" t="s">
        <v>791</v>
      </c>
      <c r="E64" s="105" t="s">
        <v>792</v>
      </c>
      <c r="F64" s="105" t="s">
        <v>793</v>
      </c>
      <c r="G64" s="106">
        <v>156505.0</v>
      </c>
      <c r="H64" s="107">
        <v>42.0</v>
      </c>
      <c r="I64" s="108">
        <f t="shared" ref="I64:J64" si="58">K64+M64+O64+Q64+S64+U64+W64+Y64+AA64+AC64+AG64+AI64+AK64+AM64+AO64+AQ64+AU64+AW64+AY64+BA64+BC64+BE64+AE64+AS64</f>
        <v>0</v>
      </c>
      <c r="J64" s="109">
        <f t="shared" si="58"/>
        <v>0</v>
      </c>
      <c r="K64" s="83"/>
      <c r="L64" s="83"/>
      <c r="M64" s="83"/>
      <c r="N64" s="83"/>
      <c r="O64" s="83"/>
      <c r="P64" s="83"/>
      <c r="Q64" s="83"/>
      <c r="R64" s="83"/>
      <c r="S64" s="83"/>
      <c r="T64" s="83"/>
      <c r="U64" s="83"/>
      <c r="V64" s="83"/>
      <c r="W64" s="83"/>
      <c r="X64" s="83"/>
      <c r="Y64" s="83"/>
      <c r="Z64" s="83"/>
    </row>
    <row r="65" ht="12.0" customHeight="1">
      <c r="A65" s="10"/>
      <c r="B65" s="10"/>
      <c r="C65" s="105" t="s">
        <v>794</v>
      </c>
      <c r="D65" s="105" t="s">
        <v>795</v>
      </c>
      <c r="E65" s="105" t="s">
        <v>792</v>
      </c>
      <c r="F65" s="105" t="s">
        <v>796</v>
      </c>
      <c r="G65" s="106">
        <v>156505.0</v>
      </c>
      <c r="H65" s="107">
        <v>43.0</v>
      </c>
      <c r="I65" s="108">
        <f t="shared" ref="I65:J65" si="59">K65+M65+O65+Q65+S65+U65+W65+Y65+AA65+AC65+AG65+AI65+AK65+AM65+AO65+AQ65+AU65+AW65+AY65+BA65+BC65+BE65+AE65+AS65</f>
        <v>0</v>
      </c>
      <c r="J65" s="109">
        <f t="shared" si="59"/>
        <v>0</v>
      </c>
      <c r="K65" s="83"/>
      <c r="L65" s="83"/>
      <c r="M65" s="83"/>
      <c r="N65" s="83"/>
      <c r="O65" s="83"/>
      <c r="P65" s="83"/>
      <c r="Q65" s="83"/>
      <c r="R65" s="83"/>
      <c r="S65" s="83"/>
      <c r="T65" s="83"/>
      <c r="U65" s="83"/>
      <c r="V65" s="83"/>
      <c r="W65" s="83"/>
      <c r="X65" s="83"/>
      <c r="Y65" s="83"/>
      <c r="Z65" s="83"/>
    </row>
    <row r="66" ht="12.0" customHeight="1">
      <c r="A66" s="10"/>
      <c r="B66" s="10"/>
      <c r="C66" s="105" t="s">
        <v>797</v>
      </c>
      <c r="D66" s="105" t="s">
        <v>798</v>
      </c>
      <c r="E66" s="105" t="s">
        <v>792</v>
      </c>
      <c r="F66" s="105" t="s">
        <v>799</v>
      </c>
      <c r="G66" s="106">
        <v>156505.0</v>
      </c>
      <c r="H66" s="107">
        <v>44.0</v>
      </c>
      <c r="I66" s="108">
        <f t="shared" ref="I66:J66" si="60">K66+M66+O66+Q66+S66+U66+W66+Y66+AA66+AC66+AG66+AI66+AK66+AM66+AO66+AQ66+AU66+AW66+AY66+BA66+BC66+BE66+AE66+AS66</f>
        <v>0</v>
      </c>
      <c r="J66" s="109">
        <f t="shared" si="60"/>
        <v>0</v>
      </c>
      <c r="K66" s="83"/>
      <c r="L66" s="83"/>
      <c r="M66" s="83"/>
      <c r="N66" s="83"/>
      <c r="O66" s="83"/>
      <c r="P66" s="83"/>
      <c r="Q66" s="83"/>
      <c r="R66" s="83"/>
      <c r="S66" s="83"/>
      <c r="T66" s="83"/>
      <c r="U66" s="83"/>
      <c r="V66" s="83"/>
      <c r="W66" s="83"/>
      <c r="X66" s="83"/>
      <c r="Y66" s="83"/>
      <c r="Z66" s="83"/>
    </row>
    <row r="67" ht="12.0" customHeight="1">
      <c r="A67" s="10"/>
      <c r="B67" s="10"/>
      <c r="C67" s="105" t="s">
        <v>800</v>
      </c>
      <c r="D67" s="105" t="s">
        <v>801</v>
      </c>
      <c r="E67" s="105" t="s">
        <v>792</v>
      </c>
      <c r="F67" s="105" t="s">
        <v>802</v>
      </c>
      <c r="G67" s="106">
        <v>156505.0</v>
      </c>
      <c r="H67" s="107">
        <v>45.0</v>
      </c>
      <c r="I67" s="108">
        <f t="shared" ref="I67:J67" si="61">K67+M67+O67+Q67+S67+U67+W67+Y67+AA67+AC67+AG67+AI67+AK67+AM67+AO67+AQ67+AU67+AW67+AY67+BA67+BC67+BE67+AE67+AS67</f>
        <v>0</v>
      </c>
      <c r="J67" s="109">
        <f t="shared" si="61"/>
        <v>0</v>
      </c>
      <c r="K67" s="83"/>
      <c r="L67" s="83"/>
      <c r="M67" s="83"/>
      <c r="N67" s="83"/>
      <c r="O67" s="83"/>
      <c r="P67" s="83"/>
      <c r="Q67" s="83"/>
      <c r="R67" s="83"/>
      <c r="S67" s="83"/>
      <c r="T67" s="83"/>
      <c r="U67" s="83"/>
      <c r="V67" s="83"/>
      <c r="W67" s="83"/>
      <c r="X67" s="83"/>
      <c r="Y67" s="83"/>
      <c r="Z67" s="83"/>
    </row>
    <row r="68" ht="12.0" customHeight="1">
      <c r="A68" s="10"/>
      <c r="B68" s="10"/>
      <c r="C68" s="105" t="s">
        <v>803</v>
      </c>
      <c r="D68" s="105" t="s">
        <v>804</v>
      </c>
      <c r="E68" s="105" t="s">
        <v>792</v>
      </c>
      <c r="F68" s="105" t="s">
        <v>805</v>
      </c>
      <c r="G68" s="106">
        <v>156505.0</v>
      </c>
      <c r="H68" s="107">
        <v>46.0</v>
      </c>
      <c r="I68" s="108">
        <f t="shared" ref="I68:J68" si="62">K68+M68+O68+Q68+S68+U68+W68+Y68+AA68+AC68+AG68+AI68+AK68+AM68+AO68+AQ68+AU68+AW68+AY68+BA68+BC68+BE68+AE68+AS68</f>
        <v>0</v>
      </c>
      <c r="J68" s="109">
        <f t="shared" si="62"/>
        <v>0</v>
      </c>
      <c r="K68" s="83"/>
      <c r="L68" s="83"/>
      <c r="M68" s="83"/>
      <c r="N68" s="83"/>
      <c r="O68" s="83"/>
      <c r="P68" s="83"/>
      <c r="Q68" s="83"/>
      <c r="R68" s="83"/>
      <c r="S68" s="83"/>
      <c r="T68" s="83"/>
      <c r="U68" s="83"/>
      <c r="V68" s="83"/>
      <c r="W68" s="83"/>
      <c r="X68" s="83"/>
      <c r="Y68" s="83"/>
      <c r="Z68" s="83"/>
    </row>
    <row r="69" ht="12.0" customHeight="1">
      <c r="A69" s="10"/>
      <c r="B69" s="10"/>
      <c r="C69" s="105" t="s">
        <v>806</v>
      </c>
      <c r="D69" s="105" t="s">
        <v>807</v>
      </c>
      <c r="E69" s="105" t="s">
        <v>746</v>
      </c>
      <c r="F69" s="105" t="s">
        <v>808</v>
      </c>
      <c r="G69" s="106">
        <v>156505.0</v>
      </c>
      <c r="H69" s="107">
        <v>47.0</v>
      </c>
      <c r="I69" s="108">
        <f t="shared" ref="I69:J69" si="63">K69+M69+O69+Q69+S69+U69+W69+Y69+AA69+AC69+AG69+AI69+AK69+AM69+AO69+AQ69+AU69+AW69+AY69+BA69+BC69+BE69+AE69+AS69</f>
        <v>0</v>
      </c>
      <c r="J69" s="109">
        <f t="shared" si="63"/>
        <v>0</v>
      </c>
      <c r="K69" s="83"/>
      <c r="L69" s="83"/>
      <c r="M69" s="83"/>
      <c r="N69" s="83"/>
      <c r="O69" s="83"/>
      <c r="P69" s="83"/>
      <c r="Q69" s="83"/>
      <c r="R69" s="83"/>
      <c r="S69" s="83"/>
      <c r="T69" s="83"/>
      <c r="U69" s="83"/>
      <c r="V69" s="83"/>
      <c r="W69" s="83"/>
      <c r="X69" s="83"/>
      <c r="Y69" s="83"/>
      <c r="Z69" s="83"/>
    </row>
    <row r="70" ht="12.0" customHeight="1">
      <c r="A70" s="14"/>
      <c r="B70" s="14"/>
      <c r="C70" s="105" t="s">
        <v>809</v>
      </c>
      <c r="D70" s="105" t="s">
        <v>810</v>
      </c>
      <c r="E70" s="105" t="s">
        <v>746</v>
      </c>
      <c r="F70" s="105" t="s">
        <v>811</v>
      </c>
      <c r="G70" s="106">
        <v>156505.0</v>
      </c>
      <c r="H70" s="107">
        <v>48.0</v>
      </c>
      <c r="I70" s="108">
        <f t="shared" ref="I70:J70" si="64">K70+M70+O70+Q70+S70+U70+W70+Y70+AA70+AC70+AG70+AI70+AK70+AM70+AO70+AQ70+AU70+AW70+AY70+BA70+BC70+BE70+AE70+AS70</f>
        <v>0</v>
      </c>
      <c r="J70" s="109">
        <f t="shared" si="64"/>
        <v>0</v>
      </c>
      <c r="K70" s="83"/>
      <c r="L70" s="83"/>
      <c r="M70" s="83"/>
      <c r="N70" s="83"/>
      <c r="O70" s="83"/>
      <c r="P70" s="83"/>
      <c r="Q70" s="83"/>
      <c r="R70" s="83"/>
      <c r="S70" s="83"/>
      <c r="T70" s="83"/>
      <c r="U70" s="83"/>
      <c r="V70" s="83"/>
      <c r="W70" s="83"/>
      <c r="X70" s="83"/>
      <c r="Y70" s="83"/>
      <c r="Z70" s="83"/>
    </row>
    <row r="71" ht="12.0" customHeight="1">
      <c r="A71" s="111" t="s">
        <v>812</v>
      </c>
      <c r="B71" s="112" t="s">
        <v>813</v>
      </c>
      <c r="C71" s="105" t="s">
        <v>814</v>
      </c>
      <c r="D71" s="105" t="s">
        <v>815</v>
      </c>
      <c r="E71" s="105" t="s">
        <v>746</v>
      </c>
      <c r="F71" s="105" t="s">
        <v>816</v>
      </c>
      <c r="G71" s="106">
        <v>466650.0</v>
      </c>
      <c r="H71" s="107">
        <v>49.0</v>
      </c>
      <c r="I71" s="108">
        <f t="shared" ref="I71:J71" si="65">K71+M71+O71+Q71+S71+U71+W71+Y71+AA71+AC71+AG71+AI71+AK71+AM71+AO71+AQ71+AU71+AW71+AY71+BA71+BC71+BE71+AE71+AS71</f>
        <v>0</v>
      </c>
      <c r="J71" s="109">
        <f t="shared" si="65"/>
        <v>0</v>
      </c>
      <c r="K71" s="83"/>
      <c r="L71" s="83"/>
      <c r="M71" s="83"/>
      <c r="N71" s="83"/>
      <c r="O71" s="83"/>
      <c r="P71" s="83"/>
      <c r="Q71" s="83"/>
      <c r="R71" s="83"/>
      <c r="S71" s="83"/>
      <c r="T71" s="83"/>
      <c r="U71" s="83"/>
      <c r="V71" s="83"/>
      <c r="W71" s="83"/>
      <c r="X71" s="83"/>
      <c r="Y71" s="83"/>
      <c r="Z71" s="83"/>
    </row>
    <row r="72" ht="12.0" customHeight="1">
      <c r="A72" s="98" t="s">
        <v>817</v>
      </c>
      <c r="B72" s="7"/>
      <c r="C72" s="7"/>
      <c r="D72" s="7"/>
      <c r="E72" s="7"/>
      <c r="F72" s="7"/>
      <c r="G72" s="110"/>
      <c r="H72" s="99"/>
      <c r="I72" s="100">
        <f t="shared" ref="I72:J72" si="66">K72+M72+O72+Q72+S72+U72+W72+Y72+AA72+AC72+AG72+AI72+AK72+AM72+AO72+AQ72+AU72+AW72+AY72+BA72+BC72+BE72+AE72+AS72</f>
        <v>0</v>
      </c>
      <c r="J72" s="101">
        <f t="shared" si="66"/>
        <v>0</v>
      </c>
      <c r="K72" s="83"/>
      <c r="L72" s="83"/>
      <c r="M72" s="83"/>
      <c r="N72" s="83"/>
      <c r="O72" s="83"/>
      <c r="P72" s="83"/>
      <c r="Q72" s="83"/>
      <c r="R72" s="83"/>
      <c r="S72" s="83"/>
      <c r="T72" s="83"/>
      <c r="U72" s="83"/>
      <c r="V72" s="83"/>
      <c r="W72" s="83"/>
      <c r="X72" s="83"/>
      <c r="Y72" s="83"/>
      <c r="Z72" s="83"/>
    </row>
    <row r="73" ht="12.0" customHeight="1">
      <c r="A73" s="102" t="s">
        <v>818</v>
      </c>
      <c r="B73" s="104" t="s">
        <v>819</v>
      </c>
      <c r="C73" s="104" t="s">
        <v>820</v>
      </c>
      <c r="D73" s="104" t="s">
        <v>821</v>
      </c>
      <c r="E73" s="104" t="s">
        <v>686</v>
      </c>
      <c r="F73" s="105" t="s">
        <v>822</v>
      </c>
      <c r="G73" s="106">
        <v>270936.0</v>
      </c>
      <c r="H73" s="107">
        <v>516.0</v>
      </c>
      <c r="I73" s="108">
        <f t="shared" ref="I73:J73" si="67">K73+M73+O73+Q73+S73+U73+W73+Y73+AA73+AC73+AG73+AI73+AK73+AM73+AO73+AQ73+AU73+AW73+AY73+BA73+BC73+BE73+AE73+AS73</f>
        <v>0</v>
      </c>
      <c r="J73" s="109">
        <f t="shared" si="67"/>
        <v>0</v>
      </c>
      <c r="K73" s="83"/>
      <c r="L73" s="83"/>
      <c r="M73" s="83"/>
      <c r="N73" s="83"/>
      <c r="O73" s="83"/>
      <c r="P73" s="83"/>
      <c r="Q73" s="83"/>
      <c r="R73" s="83"/>
      <c r="S73" s="83"/>
      <c r="T73" s="83"/>
      <c r="U73" s="83"/>
      <c r="V73" s="83"/>
      <c r="W73" s="83"/>
      <c r="X73" s="83"/>
      <c r="Y73" s="83"/>
      <c r="Z73" s="83"/>
    </row>
    <row r="74" ht="12.0" customHeight="1">
      <c r="A74" s="14"/>
      <c r="B74" s="14"/>
      <c r="C74" s="14"/>
      <c r="D74" s="14"/>
      <c r="E74" s="14"/>
      <c r="F74" s="105" t="s">
        <v>823</v>
      </c>
      <c r="G74" s="106">
        <v>270936.0</v>
      </c>
      <c r="H74" s="107">
        <v>517.0</v>
      </c>
      <c r="I74" s="108">
        <f t="shared" ref="I74:J74" si="68">K74+M74+O74+Q74+S74+U74+W74+Y74+AA74+AC74+AG74+AI74+AK74+AM74+AO74+AQ74+AU74+AW74+AY74+BA74+BC74+BE74+AE74+AS74</f>
        <v>0</v>
      </c>
      <c r="J74" s="109">
        <f t="shared" si="68"/>
        <v>0</v>
      </c>
      <c r="K74" s="83"/>
      <c r="L74" s="83"/>
      <c r="M74" s="83"/>
      <c r="N74" s="83"/>
      <c r="O74" s="83"/>
      <c r="P74" s="83"/>
      <c r="Q74" s="83"/>
      <c r="R74" s="83"/>
      <c r="S74" s="83"/>
      <c r="T74" s="83"/>
      <c r="U74" s="83"/>
      <c r="V74" s="83"/>
      <c r="W74" s="83"/>
      <c r="X74" s="83"/>
      <c r="Y74" s="83"/>
      <c r="Z74" s="83"/>
    </row>
    <row r="75" ht="12.0" customHeight="1">
      <c r="A75" s="98" t="s">
        <v>29</v>
      </c>
      <c r="B75" s="7"/>
      <c r="C75" s="7"/>
      <c r="D75" s="7"/>
      <c r="E75" s="7"/>
      <c r="F75" s="7"/>
      <c r="G75" s="110"/>
      <c r="H75" s="99"/>
      <c r="I75" s="100">
        <f t="shared" ref="I75:J75" si="69">K75+M75+O75+Q75+S75+U75+W75+Y75+AA75+AC75+AG75+AI75+AK75+AM75+AO75+AQ75+AU75+AW75+AY75+BA75+BC75+BE75+AE75+AS75</f>
        <v>0</v>
      </c>
      <c r="J75" s="101">
        <f t="shared" si="69"/>
        <v>0</v>
      </c>
      <c r="K75" s="83"/>
      <c r="L75" s="83"/>
      <c r="M75" s="83"/>
      <c r="N75" s="83"/>
      <c r="O75" s="83"/>
      <c r="P75" s="83"/>
      <c r="Q75" s="83"/>
      <c r="R75" s="83"/>
      <c r="S75" s="83"/>
      <c r="T75" s="83"/>
      <c r="U75" s="83"/>
      <c r="V75" s="83"/>
      <c r="W75" s="83"/>
      <c r="X75" s="83"/>
      <c r="Y75" s="83"/>
      <c r="Z75" s="83"/>
    </row>
    <row r="76" ht="12.0" customHeight="1">
      <c r="A76" s="102" t="s">
        <v>824</v>
      </c>
      <c r="B76" s="104" t="s">
        <v>825</v>
      </c>
      <c r="C76" s="84" t="s">
        <v>826</v>
      </c>
      <c r="D76" s="105" t="s">
        <v>827</v>
      </c>
      <c r="E76" s="105" t="s">
        <v>746</v>
      </c>
      <c r="F76" s="105" t="s">
        <v>828</v>
      </c>
      <c r="G76" s="106">
        <v>105768.0</v>
      </c>
      <c r="H76" s="107">
        <v>50.0</v>
      </c>
      <c r="I76" s="108">
        <f t="shared" ref="I76:J76" si="70">K76+M76+O76+Q76+S76+U76+W76+Y76+AA76+AC76+AG76+AI76+AK76+AM76+AO76+AQ76+AU76+AW76+AY76+BA76+BC76+BE76+AE76+AS76</f>
        <v>0</v>
      </c>
      <c r="J76" s="109">
        <f t="shared" si="70"/>
        <v>0</v>
      </c>
      <c r="K76" s="83"/>
      <c r="L76" s="83"/>
      <c r="M76" s="83"/>
      <c r="N76" s="83"/>
      <c r="O76" s="83"/>
      <c r="P76" s="83"/>
      <c r="Q76" s="83"/>
      <c r="R76" s="83"/>
      <c r="S76" s="83"/>
      <c r="T76" s="83"/>
      <c r="U76" s="83"/>
      <c r="V76" s="83"/>
      <c r="W76" s="83"/>
      <c r="X76" s="83"/>
      <c r="Y76" s="83"/>
      <c r="Z76" s="83"/>
    </row>
    <row r="77" ht="12.0" customHeight="1">
      <c r="A77" s="10"/>
      <c r="B77" s="10"/>
      <c r="C77" s="105" t="s">
        <v>829</v>
      </c>
      <c r="D77" s="105" t="s">
        <v>830</v>
      </c>
      <c r="E77" s="105" t="s">
        <v>746</v>
      </c>
      <c r="F77" s="105" t="s">
        <v>831</v>
      </c>
      <c r="G77" s="106">
        <v>105768.0</v>
      </c>
      <c r="H77" s="107">
        <v>51.0</v>
      </c>
      <c r="I77" s="108">
        <f t="shared" ref="I77:J77" si="71">K77+M77+O77+Q77+S77+U77+W77+Y77+AA77+AC77+AG77+AI77+AK77+AM77+AO77+AQ77+AU77+AW77+AY77+BA77+BC77+BE77+AE77+AS77</f>
        <v>0</v>
      </c>
      <c r="J77" s="109">
        <f t="shared" si="71"/>
        <v>0</v>
      </c>
      <c r="K77" s="83"/>
      <c r="L77" s="83"/>
      <c r="M77" s="83"/>
      <c r="N77" s="83"/>
      <c r="O77" s="83"/>
      <c r="P77" s="83"/>
      <c r="Q77" s="83"/>
      <c r="R77" s="83"/>
      <c r="S77" s="83"/>
      <c r="T77" s="83"/>
      <c r="U77" s="83"/>
      <c r="V77" s="83"/>
      <c r="W77" s="83"/>
      <c r="X77" s="83"/>
      <c r="Y77" s="83"/>
      <c r="Z77" s="83"/>
    </row>
    <row r="78" ht="12.0" customHeight="1">
      <c r="A78" s="10"/>
      <c r="B78" s="10"/>
      <c r="C78" s="105" t="s">
        <v>832</v>
      </c>
      <c r="D78" s="105" t="s">
        <v>833</v>
      </c>
      <c r="E78" s="105" t="s">
        <v>746</v>
      </c>
      <c r="F78" s="105" t="s">
        <v>834</v>
      </c>
      <c r="G78" s="106">
        <v>105768.0</v>
      </c>
      <c r="H78" s="107">
        <v>52.0</v>
      </c>
      <c r="I78" s="108">
        <f t="shared" ref="I78:J78" si="72">K78+M78+O78+Q78+S78+U78+W78+Y78+AA78+AC78+AG78+AI78+AK78+AM78+AO78+AQ78+AU78+AW78+AY78+BA78+BC78+BE78+AE78+AS78</f>
        <v>0</v>
      </c>
      <c r="J78" s="109">
        <f t="shared" si="72"/>
        <v>0</v>
      </c>
      <c r="K78" s="83"/>
      <c r="L78" s="83"/>
      <c r="M78" s="83"/>
      <c r="N78" s="83"/>
      <c r="O78" s="83"/>
      <c r="P78" s="83"/>
      <c r="Q78" s="83"/>
      <c r="R78" s="83"/>
      <c r="S78" s="83"/>
      <c r="T78" s="83"/>
      <c r="U78" s="83"/>
      <c r="V78" s="83"/>
      <c r="W78" s="83"/>
      <c r="X78" s="83"/>
      <c r="Y78" s="83"/>
      <c r="Z78" s="83"/>
    </row>
    <row r="79" ht="12.0" customHeight="1">
      <c r="A79" s="10"/>
      <c r="B79" s="10"/>
      <c r="C79" s="84" t="s">
        <v>835</v>
      </c>
      <c r="D79" s="105" t="s">
        <v>836</v>
      </c>
      <c r="E79" s="105" t="s">
        <v>746</v>
      </c>
      <c r="F79" s="105" t="s">
        <v>837</v>
      </c>
      <c r="G79" s="106">
        <v>105768.0</v>
      </c>
      <c r="H79" s="107">
        <v>53.0</v>
      </c>
      <c r="I79" s="108">
        <f t="shared" ref="I79:J79" si="73">K79+M79+O79+Q79+S79+U79+W79+Y79+AA79+AC79+AG79+AI79+AK79+AM79+AO79+AQ79+AU79+AW79+AY79+BA79+BC79+BE79+AE79+AS79</f>
        <v>0</v>
      </c>
      <c r="J79" s="109">
        <f t="shared" si="73"/>
        <v>0</v>
      </c>
      <c r="K79" s="83"/>
      <c r="L79" s="83"/>
      <c r="M79" s="83"/>
      <c r="N79" s="83"/>
      <c r="O79" s="83"/>
      <c r="P79" s="83"/>
      <c r="Q79" s="83"/>
      <c r="R79" s="83"/>
      <c r="S79" s="83"/>
      <c r="T79" s="83"/>
      <c r="U79" s="83"/>
      <c r="V79" s="83"/>
      <c r="W79" s="83"/>
      <c r="X79" s="83"/>
      <c r="Y79" s="83"/>
      <c r="Z79" s="83"/>
    </row>
    <row r="80" ht="12.0" customHeight="1">
      <c r="A80" s="10"/>
      <c r="B80" s="10"/>
      <c r="C80" s="105" t="s">
        <v>838</v>
      </c>
      <c r="D80" s="105" t="s">
        <v>839</v>
      </c>
      <c r="E80" s="105" t="s">
        <v>746</v>
      </c>
      <c r="F80" s="105" t="s">
        <v>840</v>
      </c>
      <c r="G80" s="106">
        <v>105768.0</v>
      </c>
      <c r="H80" s="107">
        <v>54.0</v>
      </c>
      <c r="I80" s="108">
        <f t="shared" ref="I80:J80" si="74">K80+M80+O80+Q80+S80+U80+W80+Y80+AA80+AC80+AG80+AI80+AK80+AM80+AO80+AQ80+AU80+AW80+AY80+BA80+BC80+BE80+AE80+AS80</f>
        <v>0</v>
      </c>
      <c r="J80" s="109">
        <f t="shared" si="74"/>
        <v>0</v>
      </c>
      <c r="K80" s="83"/>
      <c r="L80" s="83"/>
      <c r="M80" s="83"/>
      <c r="N80" s="83"/>
      <c r="O80" s="83"/>
      <c r="P80" s="83"/>
      <c r="Q80" s="83"/>
      <c r="R80" s="83"/>
      <c r="S80" s="83"/>
      <c r="T80" s="83"/>
      <c r="U80" s="83"/>
      <c r="V80" s="83"/>
      <c r="W80" s="83"/>
      <c r="X80" s="83"/>
      <c r="Y80" s="83"/>
      <c r="Z80" s="83"/>
    </row>
    <row r="81" ht="12.0" customHeight="1">
      <c r="A81" s="10"/>
      <c r="B81" s="14"/>
      <c r="C81" s="105" t="s">
        <v>841</v>
      </c>
      <c r="D81" s="105" t="s">
        <v>842</v>
      </c>
      <c r="E81" s="105" t="s">
        <v>746</v>
      </c>
      <c r="F81" s="105" t="s">
        <v>843</v>
      </c>
      <c r="G81" s="106">
        <v>105768.0</v>
      </c>
      <c r="H81" s="107">
        <v>55.0</v>
      </c>
      <c r="I81" s="108">
        <f t="shared" ref="I81:J81" si="75">K81+M81+O81+Q81+S81+U81+W81+Y81+AA81+AC81+AG81+AI81+AK81+AM81+AO81+AQ81+AU81+AW81+AY81+BA81+BC81+BE81+AE81+AS81</f>
        <v>0</v>
      </c>
      <c r="J81" s="109">
        <f t="shared" si="75"/>
        <v>0</v>
      </c>
      <c r="K81" s="83"/>
      <c r="L81" s="83"/>
      <c r="M81" s="83"/>
      <c r="N81" s="83"/>
      <c r="O81" s="83"/>
      <c r="P81" s="83"/>
      <c r="Q81" s="83"/>
      <c r="R81" s="83"/>
      <c r="S81" s="83"/>
      <c r="T81" s="83"/>
      <c r="U81" s="83"/>
      <c r="V81" s="83"/>
      <c r="W81" s="83"/>
      <c r="X81" s="83"/>
      <c r="Y81" s="83"/>
      <c r="Z81" s="83"/>
    </row>
    <row r="82" ht="12.0" customHeight="1">
      <c r="A82" s="10"/>
      <c r="B82" s="104" t="s">
        <v>844</v>
      </c>
      <c r="C82" s="105" t="s">
        <v>826</v>
      </c>
      <c r="D82" s="105" t="s">
        <v>845</v>
      </c>
      <c r="E82" s="105" t="s">
        <v>746</v>
      </c>
      <c r="F82" s="105" t="s">
        <v>846</v>
      </c>
      <c r="G82" s="106">
        <v>105768.0</v>
      </c>
      <c r="H82" s="107">
        <v>56.0</v>
      </c>
      <c r="I82" s="108">
        <f t="shared" ref="I82:J82" si="76">K82+M82+O82+Q82+S82+U82+W82+Y82+AA82+AC82+AG82+AI82+AK82+AM82+AO82+AQ82+AU82+AW82+AY82+BA82+BC82+BE82+AE82+AS82</f>
        <v>0</v>
      </c>
      <c r="J82" s="109">
        <f t="shared" si="76"/>
        <v>0</v>
      </c>
      <c r="K82" s="83"/>
      <c r="L82" s="83"/>
      <c r="M82" s="83"/>
      <c r="N82" s="83"/>
      <c r="O82" s="83"/>
      <c r="P82" s="83"/>
      <c r="Q82" s="83"/>
      <c r="R82" s="83"/>
      <c r="S82" s="83"/>
      <c r="T82" s="83"/>
      <c r="U82" s="83"/>
      <c r="V82" s="83"/>
      <c r="W82" s="83"/>
      <c r="X82" s="83"/>
      <c r="Y82" s="83"/>
      <c r="Z82" s="83"/>
    </row>
    <row r="83" ht="12.0" customHeight="1">
      <c r="A83" s="14"/>
      <c r="B83" s="14"/>
      <c r="C83" s="105" t="s">
        <v>832</v>
      </c>
      <c r="D83" s="105" t="s">
        <v>847</v>
      </c>
      <c r="E83" s="105" t="s">
        <v>746</v>
      </c>
      <c r="F83" s="105" t="s">
        <v>848</v>
      </c>
      <c r="G83" s="106">
        <v>105768.0</v>
      </c>
      <c r="H83" s="107">
        <v>57.0</v>
      </c>
      <c r="I83" s="108">
        <f t="shared" ref="I83:J83" si="77">K83+M83+O83+Q83+S83+U83+W83+Y83+AA83+AC83+AG83+AI83+AK83+AM83+AO83+AQ83+AU83+AW83+AY83+BA83+BC83+BE83+AE83+AS83</f>
        <v>0</v>
      </c>
      <c r="J83" s="109">
        <f t="shared" si="77"/>
        <v>0</v>
      </c>
      <c r="K83" s="83"/>
      <c r="L83" s="83"/>
      <c r="M83" s="83"/>
      <c r="N83" s="83"/>
      <c r="O83" s="83"/>
      <c r="P83" s="83"/>
      <c r="Q83" s="83"/>
      <c r="R83" s="83"/>
      <c r="S83" s="83"/>
      <c r="T83" s="83"/>
      <c r="U83" s="83"/>
      <c r="V83" s="83"/>
      <c r="W83" s="83"/>
      <c r="X83" s="83"/>
      <c r="Y83" s="83"/>
      <c r="Z83" s="83"/>
    </row>
    <row r="84" ht="12.0" customHeight="1">
      <c r="A84" s="98" t="s">
        <v>849</v>
      </c>
      <c r="B84" s="7"/>
      <c r="C84" s="7"/>
      <c r="D84" s="7"/>
      <c r="E84" s="7"/>
      <c r="F84" s="7"/>
      <c r="G84" s="110"/>
      <c r="H84" s="99"/>
      <c r="I84" s="100">
        <f t="shared" ref="I84:J84" si="78">K84+M84+O84+Q84+S84+U84+W84+Y84+AA84+AC84+AG84+AI84+AK84+AM84+AO84+AQ84+AU84+AW84+AY84+BA84+BC84+BE84+AE84+AS84</f>
        <v>0</v>
      </c>
      <c r="J84" s="101">
        <f t="shared" si="78"/>
        <v>0</v>
      </c>
      <c r="K84" s="83"/>
      <c r="L84" s="83"/>
      <c r="M84" s="83"/>
      <c r="N84" s="83"/>
      <c r="O84" s="83"/>
      <c r="P84" s="83"/>
      <c r="Q84" s="83"/>
      <c r="R84" s="83"/>
      <c r="S84" s="83"/>
      <c r="T84" s="83"/>
      <c r="U84" s="83"/>
      <c r="V84" s="83"/>
      <c r="W84" s="83"/>
      <c r="X84" s="83"/>
      <c r="Y84" s="83"/>
      <c r="Z84" s="83"/>
    </row>
    <row r="85" ht="12.0" customHeight="1">
      <c r="A85" s="111" t="s">
        <v>850</v>
      </c>
      <c r="B85" s="112" t="s">
        <v>851</v>
      </c>
      <c r="C85" s="105" t="s">
        <v>852</v>
      </c>
      <c r="D85" s="105" t="s">
        <v>853</v>
      </c>
      <c r="E85" s="105" t="s">
        <v>792</v>
      </c>
      <c r="F85" s="105" t="s">
        <v>854</v>
      </c>
      <c r="G85" s="106">
        <v>552974.0</v>
      </c>
      <c r="H85" s="107">
        <v>537.0</v>
      </c>
      <c r="I85" s="108">
        <f t="shared" ref="I85:J85" si="79">K85+M85+O85+Q85+S85+U85+W85+Y85+AA85+AC85+AG85+AI85+AK85+AM85+AO85+AQ85+AU85+AW85+AY85+BA85+BC85+BE85+AE85+AS85</f>
        <v>0</v>
      </c>
      <c r="J85" s="109">
        <f t="shared" si="79"/>
        <v>0</v>
      </c>
      <c r="K85" s="83"/>
      <c r="L85" s="83"/>
      <c r="M85" s="83"/>
      <c r="N85" s="83"/>
      <c r="O85" s="83"/>
      <c r="P85" s="83"/>
      <c r="Q85" s="83"/>
      <c r="R85" s="83"/>
      <c r="S85" s="83"/>
      <c r="T85" s="83"/>
      <c r="U85" s="83"/>
      <c r="V85" s="83"/>
      <c r="W85" s="83"/>
      <c r="X85" s="83"/>
      <c r="Y85" s="83"/>
      <c r="Z85" s="83"/>
    </row>
    <row r="86" ht="12.0" customHeight="1">
      <c r="A86" s="111" t="s">
        <v>855</v>
      </c>
      <c r="B86" s="112" t="s">
        <v>856</v>
      </c>
      <c r="C86" s="105" t="s">
        <v>852</v>
      </c>
      <c r="D86" s="105" t="s">
        <v>857</v>
      </c>
      <c r="E86" s="105" t="s">
        <v>792</v>
      </c>
      <c r="F86" s="105" t="s">
        <v>854</v>
      </c>
      <c r="G86" s="106">
        <v>1639858.0</v>
      </c>
      <c r="H86" s="107">
        <v>538.0</v>
      </c>
      <c r="I86" s="108">
        <f t="shared" ref="I86:J86" si="80">K86+M86+O86+Q86+S86+U86+W86+Y86+AA86+AC86+AG86+AI86+AK86+AM86+AO86+AQ86+AU86+AW86+AY86+BA86+BC86+BE86+AE86+AS86</f>
        <v>0</v>
      </c>
      <c r="J86" s="109">
        <f t="shared" si="80"/>
        <v>0</v>
      </c>
      <c r="K86" s="83"/>
      <c r="L86" s="83"/>
      <c r="M86" s="83"/>
      <c r="N86" s="83"/>
      <c r="O86" s="83"/>
      <c r="P86" s="83"/>
      <c r="Q86" s="83"/>
      <c r="R86" s="83"/>
      <c r="S86" s="83"/>
      <c r="T86" s="83"/>
      <c r="U86" s="83"/>
      <c r="V86" s="83"/>
      <c r="W86" s="83"/>
      <c r="X86" s="83"/>
      <c r="Y86" s="83"/>
      <c r="Z86" s="83"/>
    </row>
    <row r="87" ht="12.0" customHeight="1">
      <c r="A87" s="98" t="s">
        <v>35</v>
      </c>
      <c r="B87" s="7"/>
      <c r="C87" s="7"/>
      <c r="D87" s="7"/>
      <c r="E87" s="7"/>
      <c r="F87" s="7"/>
      <c r="G87" s="110"/>
      <c r="H87" s="99"/>
      <c r="I87" s="100">
        <f t="shared" ref="I87:J87" si="81">K87+M87+O87+Q87+S87+U87+W87+Y87+AA87+AC87+AG87+AI87+AK87+AM87+AO87+AQ87+AU87+AW87+AY87+BA87+BC87+BE87+AE87+AS87</f>
        <v>0</v>
      </c>
      <c r="J87" s="101">
        <f t="shared" si="81"/>
        <v>0</v>
      </c>
      <c r="K87" s="83"/>
      <c r="L87" s="83"/>
      <c r="M87" s="83"/>
      <c r="N87" s="83"/>
      <c r="O87" s="83"/>
      <c r="P87" s="83"/>
      <c r="Q87" s="83"/>
      <c r="R87" s="83"/>
      <c r="S87" s="83"/>
      <c r="T87" s="83"/>
      <c r="U87" s="83"/>
      <c r="V87" s="83"/>
      <c r="W87" s="83"/>
      <c r="X87" s="83"/>
      <c r="Y87" s="83"/>
      <c r="Z87" s="83"/>
    </row>
    <row r="88" ht="12.0" customHeight="1">
      <c r="A88" s="102" t="s">
        <v>858</v>
      </c>
      <c r="B88" s="104" t="s">
        <v>859</v>
      </c>
      <c r="C88" s="104" t="s">
        <v>860</v>
      </c>
      <c r="D88" s="104" t="s">
        <v>861</v>
      </c>
      <c r="E88" s="104" t="s">
        <v>686</v>
      </c>
      <c r="F88" s="105" t="s">
        <v>862</v>
      </c>
      <c r="G88" s="106">
        <v>169754.0</v>
      </c>
      <c r="H88" s="107">
        <v>58.0</v>
      </c>
      <c r="I88" s="108">
        <f t="shared" ref="I88:J88" si="82">K88+M88+O88+Q88+S88+U88+W88+Y88+AA88+AC88+AG88+AI88+AK88+AM88+AO88+AQ88+AU88+AW88+AY88+BA88+BC88+BE88+AE88+AS88</f>
        <v>0</v>
      </c>
      <c r="J88" s="109">
        <f t="shared" si="82"/>
        <v>0</v>
      </c>
      <c r="K88" s="83"/>
      <c r="L88" s="83"/>
      <c r="M88" s="83"/>
      <c r="N88" s="83"/>
      <c r="O88" s="83"/>
      <c r="P88" s="83"/>
      <c r="Q88" s="83"/>
      <c r="R88" s="83"/>
      <c r="S88" s="83"/>
      <c r="T88" s="83"/>
      <c r="U88" s="83"/>
      <c r="V88" s="83"/>
      <c r="W88" s="83"/>
      <c r="X88" s="83"/>
      <c r="Y88" s="83"/>
      <c r="Z88" s="83"/>
    </row>
    <row r="89" ht="12.0" customHeight="1">
      <c r="A89" s="10"/>
      <c r="B89" s="10"/>
      <c r="C89" s="10"/>
      <c r="D89" s="10"/>
      <c r="E89" s="10"/>
      <c r="F89" s="105" t="s">
        <v>863</v>
      </c>
      <c r="G89" s="106">
        <v>169754.0</v>
      </c>
      <c r="H89" s="107">
        <v>59.0</v>
      </c>
      <c r="I89" s="108">
        <f t="shared" ref="I89:J89" si="83">K89+M89+O89+Q89+S89+U89+W89+Y89+AA89+AC89+AG89+AI89+AK89+AM89+AO89+AQ89+AU89+AW89+AY89+BA89+BC89+BE89+AE89+AS89</f>
        <v>0</v>
      </c>
      <c r="J89" s="109">
        <f t="shared" si="83"/>
        <v>0</v>
      </c>
      <c r="K89" s="83"/>
      <c r="L89" s="83"/>
      <c r="M89" s="83"/>
      <c r="N89" s="83"/>
      <c r="O89" s="83"/>
      <c r="P89" s="83"/>
      <c r="Q89" s="83"/>
      <c r="R89" s="83"/>
      <c r="S89" s="83"/>
      <c r="T89" s="83"/>
      <c r="U89" s="83"/>
      <c r="V89" s="83"/>
      <c r="W89" s="83"/>
      <c r="X89" s="83"/>
      <c r="Y89" s="83"/>
      <c r="Z89" s="83"/>
    </row>
    <row r="90" ht="12.0" customHeight="1">
      <c r="A90" s="10"/>
      <c r="B90" s="10"/>
      <c r="C90" s="14"/>
      <c r="D90" s="14"/>
      <c r="E90" s="14"/>
      <c r="F90" s="105" t="s">
        <v>864</v>
      </c>
      <c r="G90" s="106">
        <v>169754.0</v>
      </c>
      <c r="H90" s="107">
        <v>60.0</v>
      </c>
      <c r="I90" s="108">
        <f t="shared" ref="I90:J90" si="84">K90+M90+O90+Q90+S90+U90+W90+Y90+AA90+AC90+AG90+AI90+AK90+AM90+AO90+AQ90+AU90+AW90+AY90+BA90+BC90+BE90+AE90+AS90</f>
        <v>0</v>
      </c>
      <c r="J90" s="109">
        <f t="shared" si="84"/>
        <v>0</v>
      </c>
      <c r="K90" s="83"/>
      <c r="L90" s="83"/>
      <c r="M90" s="83"/>
      <c r="N90" s="83"/>
      <c r="O90" s="83"/>
      <c r="P90" s="83"/>
      <c r="Q90" s="83"/>
      <c r="R90" s="83"/>
      <c r="S90" s="83"/>
      <c r="T90" s="83"/>
      <c r="U90" s="83"/>
      <c r="V90" s="83"/>
      <c r="W90" s="83"/>
      <c r="X90" s="83"/>
      <c r="Y90" s="83"/>
      <c r="Z90" s="83"/>
    </row>
    <row r="91" ht="12.0" customHeight="1">
      <c r="A91" s="10"/>
      <c r="B91" s="10"/>
      <c r="C91" s="104" t="s">
        <v>865</v>
      </c>
      <c r="D91" s="104" t="s">
        <v>866</v>
      </c>
      <c r="E91" s="104" t="s">
        <v>686</v>
      </c>
      <c r="F91" s="105" t="s">
        <v>862</v>
      </c>
      <c r="G91" s="106">
        <v>169754.0</v>
      </c>
      <c r="H91" s="107">
        <v>61.0</v>
      </c>
      <c r="I91" s="108">
        <f t="shared" ref="I91:J91" si="85">K91+M91+O91+Q91+S91+U91+W91+Y91+AA91+AC91+AG91+AI91+AK91+AM91+AO91+AQ91+AU91+AW91+AY91+BA91+BC91+BE91+AE91+AS91</f>
        <v>0</v>
      </c>
      <c r="J91" s="109">
        <f t="shared" si="85"/>
        <v>0</v>
      </c>
      <c r="K91" s="83"/>
      <c r="L91" s="83"/>
      <c r="M91" s="83"/>
      <c r="N91" s="83"/>
      <c r="O91" s="83"/>
      <c r="P91" s="83"/>
      <c r="Q91" s="83"/>
      <c r="R91" s="83"/>
      <c r="S91" s="83"/>
      <c r="T91" s="83"/>
      <c r="U91" s="83"/>
      <c r="V91" s="83"/>
      <c r="W91" s="83"/>
      <c r="X91" s="83"/>
      <c r="Y91" s="83"/>
      <c r="Z91" s="83"/>
    </row>
    <row r="92" ht="12.0" customHeight="1">
      <c r="A92" s="10"/>
      <c r="B92" s="10"/>
      <c r="C92" s="10"/>
      <c r="D92" s="10"/>
      <c r="E92" s="10"/>
      <c r="F92" s="105" t="s">
        <v>863</v>
      </c>
      <c r="G92" s="106">
        <v>169754.0</v>
      </c>
      <c r="H92" s="107">
        <v>62.0</v>
      </c>
      <c r="I92" s="108">
        <f t="shared" ref="I92:J92" si="86">K92+M92+O92+Q92+S92+U92+W92+Y92+AA92+AC92+AG92+AI92+AK92+AM92+AO92+AQ92+AU92+AW92+AY92+BA92+BC92+BE92+AE92+AS92</f>
        <v>0</v>
      </c>
      <c r="J92" s="109">
        <f t="shared" si="86"/>
        <v>0</v>
      </c>
      <c r="K92" s="83"/>
      <c r="L92" s="83"/>
      <c r="M92" s="83"/>
      <c r="N92" s="83"/>
      <c r="O92" s="83"/>
      <c r="P92" s="83"/>
      <c r="Q92" s="83"/>
      <c r="R92" s="83"/>
      <c r="S92" s="83"/>
      <c r="T92" s="83"/>
      <c r="U92" s="83"/>
      <c r="V92" s="83"/>
      <c r="W92" s="83"/>
      <c r="X92" s="83"/>
      <c r="Y92" s="83"/>
      <c r="Z92" s="83"/>
    </row>
    <row r="93" ht="12.0" customHeight="1">
      <c r="A93" s="10"/>
      <c r="B93" s="10"/>
      <c r="C93" s="14"/>
      <c r="D93" s="14"/>
      <c r="E93" s="14"/>
      <c r="F93" s="105" t="s">
        <v>864</v>
      </c>
      <c r="G93" s="106">
        <v>169754.0</v>
      </c>
      <c r="H93" s="107">
        <v>63.0</v>
      </c>
      <c r="I93" s="108">
        <f t="shared" ref="I93:J93" si="87">K93+M93+O93+Q93+S93+U93+W93+Y93+AA93+AC93+AG93+AI93+AK93+AM93+AO93+AQ93+AU93+AW93+AY93+BA93+BC93+BE93+AE93+AS93</f>
        <v>0</v>
      </c>
      <c r="J93" s="109">
        <f t="shared" si="87"/>
        <v>0</v>
      </c>
      <c r="K93" s="83"/>
      <c r="L93" s="83"/>
      <c r="M93" s="83"/>
      <c r="N93" s="83"/>
      <c r="O93" s="83"/>
      <c r="P93" s="83"/>
      <c r="Q93" s="83"/>
      <c r="R93" s="83"/>
      <c r="S93" s="83"/>
      <c r="T93" s="83"/>
      <c r="U93" s="83"/>
      <c r="V93" s="83"/>
      <c r="W93" s="83"/>
      <c r="X93" s="83"/>
      <c r="Y93" s="83"/>
      <c r="Z93" s="83"/>
    </row>
    <row r="94" ht="12.0" customHeight="1">
      <c r="A94" s="10"/>
      <c r="B94" s="10"/>
      <c r="C94" s="104" t="s">
        <v>867</v>
      </c>
      <c r="D94" s="104" t="s">
        <v>868</v>
      </c>
      <c r="E94" s="104" t="s">
        <v>686</v>
      </c>
      <c r="F94" s="105" t="s">
        <v>862</v>
      </c>
      <c r="G94" s="106">
        <v>169754.0</v>
      </c>
      <c r="H94" s="107">
        <v>64.0</v>
      </c>
      <c r="I94" s="108">
        <f t="shared" ref="I94:J94" si="88">K94+M94+O94+Q94+S94+U94+W94+Y94+AA94+AC94+AG94+AI94+AK94+AM94+AO94+AQ94+AU94+AW94+AY94+BA94+BC94+BE94+AE94+AS94</f>
        <v>0</v>
      </c>
      <c r="J94" s="109">
        <f t="shared" si="88"/>
        <v>0</v>
      </c>
      <c r="K94" s="83"/>
      <c r="L94" s="83"/>
      <c r="M94" s="83"/>
      <c r="N94" s="83"/>
      <c r="O94" s="83"/>
      <c r="P94" s="83"/>
      <c r="Q94" s="83"/>
      <c r="R94" s="83"/>
      <c r="S94" s="83"/>
      <c r="T94" s="83"/>
      <c r="U94" s="83"/>
      <c r="V94" s="83"/>
      <c r="W94" s="83"/>
      <c r="X94" s="83"/>
      <c r="Y94" s="83"/>
      <c r="Z94" s="83"/>
    </row>
    <row r="95" ht="12.0" customHeight="1">
      <c r="A95" s="10"/>
      <c r="B95" s="10"/>
      <c r="C95" s="10"/>
      <c r="D95" s="10"/>
      <c r="E95" s="10"/>
      <c r="F95" s="105" t="s">
        <v>863</v>
      </c>
      <c r="G95" s="106">
        <v>169754.0</v>
      </c>
      <c r="H95" s="107">
        <v>65.0</v>
      </c>
      <c r="I95" s="108">
        <f t="shared" ref="I95:J95" si="89">K95+M95+O95+Q95+S95+U95+W95+Y95+AA95+AC95+AG95+AI95+AK95+AM95+AO95+AQ95+AU95+AW95+AY95+BA95+BC95+BE95+AE95+AS95</f>
        <v>0</v>
      </c>
      <c r="J95" s="109">
        <f t="shared" si="89"/>
        <v>0</v>
      </c>
      <c r="K95" s="83"/>
      <c r="L95" s="83"/>
      <c r="M95" s="83"/>
      <c r="N95" s="83"/>
      <c r="O95" s="83"/>
      <c r="P95" s="83"/>
      <c r="Q95" s="83"/>
      <c r="R95" s="83"/>
      <c r="S95" s="83"/>
      <c r="T95" s="83"/>
      <c r="U95" s="83"/>
      <c r="V95" s="83"/>
      <c r="W95" s="83"/>
      <c r="X95" s="83"/>
      <c r="Y95" s="83"/>
      <c r="Z95" s="83"/>
    </row>
    <row r="96" ht="12.0" customHeight="1">
      <c r="A96" s="10"/>
      <c r="B96" s="10"/>
      <c r="C96" s="14"/>
      <c r="D96" s="14"/>
      <c r="E96" s="14"/>
      <c r="F96" s="105" t="s">
        <v>864</v>
      </c>
      <c r="G96" s="106">
        <v>169754.0</v>
      </c>
      <c r="H96" s="107">
        <v>66.0</v>
      </c>
      <c r="I96" s="108">
        <f t="shared" ref="I96:J96" si="90">K96+M96+O96+Q96+S96+U96+W96+Y96+AA96+AC96+AG96+AI96+AK96+AM96+AO96+AQ96+AU96+AW96+AY96+BA96+BC96+BE96+AE96+AS96</f>
        <v>0</v>
      </c>
      <c r="J96" s="109">
        <f t="shared" si="90"/>
        <v>0</v>
      </c>
      <c r="K96" s="83"/>
      <c r="L96" s="83"/>
      <c r="M96" s="83"/>
      <c r="N96" s="83"/>
      <c r="O96" s="83"/>
      <c r="P96" s="83"/>
      <c r="Q96" s="83"/>
      <c r="R96" s="83"/>
      <c r="S96" s="83"/>
      <c r="T96" s="83"/>
      <c r="U96" s="83"/>
      <c r="V96" s="83"/>
      <c r="W96" s="83"/>
      <c r="X96" s="83"/>
      <c r="Y96" s="83"/>
      <c r="Z96" s="83"/>
    </row>
    <row r="97" ht="12.0" customHeight="1">
      <c r="A97" s="10"/>
      <c r="B97" s="10"/>
      <c r="C97" s="104" t="s">
        <v>869</v>
      </c>
      <c r="D97" s="104" t="s">
        <v>870</v>
      </c>
      <c r="E97" s="104" t="s">
        <v>686</v>
      </c>
      <c r="F97" s="105" t="s">
        <v>871</v>
      </c>
      <c r="G97" s="106">
        <v>169754.0</v>
      </c>
      <c r="H97" s="107">
        <v>67.0</v>
      </c>
      <c r="I97" s="108">
        <f t="shared" ref="I97:J97" si="91">K97+M97+O97+Q97+S97+U97+W97+Y97+AA97+AC97+AG97+AI97+AK97+AM97+AO97+AQ97+AU97+AW97+AY97+BA97+BC97+BE97+AE97+AS97</f>
        <v>0</v>
      </c>
      <c r="J97" s="109">
        <f t="shared" si="91"/>
        <v>0</v>
      </c>
      <c r="K97" s="83"/>
      <c r="L97" s="83"/>
      <c r="M97" s="83"/>
      <c r="N97" s="83"/>
      <c r="O97" s="83"/>
      <c r="P97" s="83"/>
      <c r="Q97" s="83"/>
      <c r="R97" s="83"/>
      <c r="S97" s="83"/>
      <c r="T97" s="83"/>
      <c r="U97" s="83"/>
      <c r="V97" s="83"/>
      <c r="W97" s="83"/>
      <c r="X97" s="83"/>
      <c r="Y97" s="83"/>
      <c r="Z97" s="83"/>
    </row>
    <row r="98" ht="12.0" customHeight="1">
      <c r="A98" s="10"/>
      <c r="B98" s="10"/>
      <c r="C98" s="14"/>
      <c r="D98" s="14"/>
      <c r="E98" s="14"/>
      <c r="F98" s="105" t="s">
        <v>872</v>
      </c>
      <c r="G98" s="106">
        <v>169754.0</v>
      </c>
      <c r="H98" s="107">
        <v>68.0</v>
      </c>
      <c r="I98" s="108">
        <f t="shared" ref="I98:J98" si="92">K98+M98+O98+Q98+S98+U98+W98+Y98+AA98+AC98+AG98+AI98+AK98+AM98+AO98+AQ98+AU98+AW98+AY98+BA98+BC98+BE98+AE98+AS98</f>
        <v>0</v>
      </c>
      <c r="J98" s="109">
        <f t="shared" si="92"/>
        <v>0</v>
      </c>
      <c r="K98" s="83"/>
      <c r="L98" s="83"/>
      <c r="M98" s="83"/>
      <c r="N98" s="83"/>
      <c r="O98" s="83"/>
      <c r="P98" s="83"/>
      <c r="Q98" s="83"/>
      <c r="R98" s="83"/>
      <c r="S98" s="83"/>
      <c r="T98" s="83"/>
      <c r="U98" s="83"/>
      <c r="V98" s="83"/>
      <c r="W98" s="83"/>
      <c r="X98" s="83"/>
      <c r="Y98" s="83"/>
      <c r="Z98" s="83"/>
    </row>
    <row r="99" ht="12.0" customHeight="1">
      <c r="A99" s="10"/>
      <c r="B99" s="10"/>
      <c r="C99" s="104" t="s">
        <v>873</v>
      </c>
      <c r="D99" s="104" t="s">
        <v>874</v>
      </c>
      <c r="E99" s="104" t="s">
        <v>686</v>
      </c>
      <c r="F99" s="105" t="s">
        <v>875</v>
      </c>
      <c r="G99" s="106">
        <v>169754.0</v>
      </c>
      <c r="H99" s="107">
        <v>69.0</v>
      </c>
      <c r="I99" s="108">
        <f t="shared" ref="I99:J99" si="93">K99+M99+O99+Q99+S99+U99+W99+Y99+AA99+AC99+AG99+AI99+AK99+AM99+AO99+AQ99+AU99+AW99+AY99+BA99+BC99+BE99+AE99+AS99</f>
        <v>0</v>
      </c>
      <c r="J99" s="109">
        <f t="shared" si="93"/>
        <v>0</v>
      </c>
      <c r="K99" s="83"/>
      <c r="L99" s="83"/>
      <c r="M99" s="83"/>
      <c r="N99" s="83"/>
      <c r="O99" s="83"/>
      <c r="P99" s="83"/>
      <c r="Q99" s="83"/>
      <c r="R99" s="83"/>
      <c r="S99" s="83"/>
      <c r="T99" s="83"/>
      <c r="U99" s="83"/>
      <c r="V99" s="83"/>
      <c r="W99" s="83"/>
      <c r="X99" s="83"/>
      <c r="Y99" s="83"/>
      <c r="Z99" s="83"/>
    </row>
    <row r="100" ht="12.0" customHeight="1">
      <c r="A100" s="10"/>
      <c r="B100" s="14"/>
      <c r="C100" s="14"/>
      <c r="D100" s="14"/>
      <c r="E100" s="14"/>
      <c r="F100" s="105" t="s">
        <v>862</v>
      </c>
      <c r="G100" s="106">
        <v>169754.0</v>
      </c>
      <c r="H100" s="107">
        <v>70.0</v>
      </c>
      <c r="I100" s="108">
        <f t="shared" ref="I100:J100" si="94">K100+M100+O100+Q100+S100+U100+W100+Y100+AA100+AC100+AG100+AI100+AK100+AM100+AO100+AQ100+AU100+AW100+AY100+BA100+BC100+BE100+AE100+AS100</f>
        <v>0</v>
      </c>
      <c r="J100" s="109">
        <f t="shared" si="94"/>
        <v>0</v>
      </c>
      <c r="K100" s="83"/>
      <c r="L100" s="83"/>
      <c r="M100" s="83"/>
      <c r="N100" s="83"/>
      <c r="O100" s="83"/>
      <c r="P100" s="83"/>
      <c r="Q100" s="83"/>
      <c r="R100" s="83"/>
      <c r="S100" s="83"/>
      <c r="T100" s="83"/>
      <c r="U100" s="83"/>
      <c r="V100" s="83"/>
      <c r="W100" s="83"/>
      <c r="X100" s="83"/>
      <c r="Y100" s="83"/>
      <c r="Z100" s="83"/>
    </row>
    <row r="101" ht="12.0" customHeight="1">
      <c r="A101" s="10"/>
      <c r="B101" s="104" t="s">
        <v>876</v>
      </c>
      <c r="C101" s="104" t="s">
        <v>877</v>
      </c>
      <c r="D101" s="104" t="s">
        <v>878</v>
      </c>
      <c r="E101" s="104" t="s">
        <v>686</v>
      </c>
      <c r="F101" s="105" t="s">
        <v>862</v>
      </c>
      <c r="G101" s="106">
        <v>169754.0</v>
      </c>
      <c r="H101" s="107">
        <v>71.0</v>
      </c>
      <c r="I101" s="108">
        <f t="shared" ref="I101:J101" si="95">K101+M101+O101+Q101+S101+U101+W101+Y101+AA101+AC101+AG101+AI101+AK101+AM101+AO101+AQ101+AU101+AW101+AY101+BA101+BC101+BE101+AE101+AS101</f>
        <v>0</v>
      </c>
      <c r="J101" s="109">
        <f t="shared" si="95"/>
        <v>0</v>
      </c>
      <c r="K101" s="83"/>
      <c r="L101" s="83"/>
      <c r="M101" s="83"/>
      <c r="N101" s="83"/>
      <c r="O101" s="83"/>
      <c r="P101" s="83"/>
      <c r="Q101" s="83"/>
      <c r="R101" s="83"/>
      <c r="S101" s="83"/>
      <c r="T101" s="83"/>
      <c r="U101" s="83"/>
      <c r="V101" s="83"/>
      <c r="W101" s="83"/>
      <c r="X101" s="83"/>
      <c r="Y101" s="83"/>
      <c r="Z101" s="83"/>
    </row>
    <row r="102" ht="12.0" customHeight="1">
      <c r="A102" s="10"/>
      <c r="B102" s="14"/>
      <c r="C102" s="14"/>
      <c r="D102" s="14"/>
      <c r="E102" s="14"/>
      <c r="F102" s="105" t="s">
        <v>863</v>
      </c>
      <c r="G102" s="106">
        <v>169754.0</v>
      </c>
      <c r="H102" s="107">
        <v>72.0</v>
      </c>
      <c r="I102" s="108">
        <f t="shared" ref="I102:J102" si="96">K102+M102+O102+Q102+S102+U102+W102+Y102+AA102+AC102+AG102+AI102+AK102+AM102+AO102+AQ102+AU102+AW102+AY102+BA102+BC102+BE102+AE102+AS102</f>
        <v>0</v>
      </c>
      <c r="J102" s="109">
        <f t="shared" si="96"/>
        <v>0</v>
      </c>
      <c r="K102" s="83"/>
      <c r="L102" s="83"/>
      <c r="M102" s="83"/>
      <c r="N102" s="83"/>
      <c r="O102" s="83"/>
      <c r="P102" s="83"/>
      <c r="Q102" s="83"/>
      <c r="R102" s="83"/>
      <c r="S102" s="83"/>
      <c r="T102" s="83"/>
      <c r="U102" s="83"/>
      <c r="V102" s="83"/>
      <c r="W102" s="83"/>
      <c r="X102" s="83"/>
      <c r="Y102" s="83"/>
      <c r="Z102" s="83"/>
    </row>
    <row r="103" ht="12.0" customHeight="1">
      <c r="A103" s="10"/>
      <c r="B103" s="104" t="s">
        <v>879</v>
      </c>
      <c r="C103" s="104" t="s">
        <v>880</v>
      </c>
      <c r="D103" s="104" t="s">
        <v>881</v>
      </c>
      <c r="E103" s="104" t="s">
        <v>686</v>
      </c>
      <c r="F103" s="105" t="s">
        <v>862</v>
      </c>
      <c r="G103" s="106">
        <v>169754.0</v>
      </c>
      <c r="H103" s="107">
        <v>73.0</v>
      </c>
      <c r="I103" s="108">
        <f t="shared" ref="I103:J103" si="97">K103+M103+O103+Q103+S103+U103+W103+Y103+AA103+AC103+AG103+AI103+AK103+AM103+AO103+AQ103+AU103+AW103+AY103+BA103+BC103+BE103+AE103+AS103</f>
        <v>0</v>
      </c>
      <c r="J103" s="109">
        <f t="shared" si="97"/>
        <v>0</v>
      </c>
      <c r="K103" s="83"/>
      <c r="L103" s="83"/>
      <c r="M103" s="83"/>
      <c r="N103" s="83"/>
      <c r="O103" s="83"/>
      <c r="P103" s="83"/>
      <c r="Q103" s="83"/>
      <c r="R103" s="83"/>
      <c r="S103" s="83"/>
      <c r="T103" s="83"/>
      <c r="U103" s="83"/>
      <c r="V103" s="83"/>
      <c r="W103" s="83"/>
      <c r="X103" s="83"/>
      <c r="Y103" s="83"/>
      <c r="Z103" s="83"/>
    </row>
    <row r="104" ht="12.0" customHeight="1">
      <c r="A104" s="10"/>
      <c r="B104" s="10"/>
      <c r="C104" s="14"/>
      <c r="D104" s="14"/>
      <c r="E104" s="14"/>
      <c r="F104" s="105" t="s">
        <v>882</v>
      </c>
      <c r="G104" s="106">
        <v>169754.0</v>
      </c>
      <c r="H104" s="107">
        <v>74.0</v>
      </c>
      <c r="I104" s="108">
        <f t="shared" ref="I104:J104" si="98">K104+M104+O104+Q104+S104+U104+W104+Y104+AA104+AC104+AG104+AI104+AK104+AM104+AO104+AQ104+AU104+AW104+AY104+BA104+BC104+BE104+AE104+AS104</f>
        <v>0</v>
      </c>
      <c r="J104" s="109">
        <f t="shared" si="98"/>
        <v>0</v>
      </c>
      <c r="K104" s="83"/>
      <c r="L104" s="83"/>
      <c r="M104" s="83"/>
      <c r="N104" s="83"/>
      <c r="O104" s="83"/>
      <c r="P104" s="83"/>
      <c r="Q104" s="83"/>
      <c r="R104" s="83"/>
      <c r="S104" s="83"/>
      <c r="T104" s="83"/>
      <c r="U104" s="83"/>
      <c r="V104" s="83"/>
      <c r="W104" s="83"/>
      <c r="X104" s="83"/>
      <c r="Y104" s="83"/>
      <c r="Z104" s="83"/>
    </row>
    <row r="105" ht="12.0" customHeight="1">
      <c r="A105" s="10"/>
      <c r="B105" s="10"/>
      <c r="C105" s="104" t="s">
        <v>883</v>
      </c>
      <c r="D105" s="104" t="s">
        <v>884</v>
      </c>
      <c r="E105" s="104" t="s">
        <v>686</v>
      </c>
      <c r="F105" s="105" t="s">
        <v>862</v>
      </c>
      <c r="G105" s="106">
        <v>169754.0</v>
      </c>
      <c r="H105" s="107">
        <v>75.0</v>
      </c>
      <c r="I105" s="108">
        <f t="shared" ref="I105:J105" si="99">K105+M105+O105+Q105+S105+U105+W105+Y105+AA105+AC105+AG105+AI105+AK105+AM105+AO105+AQ105+AU105+AW105+AY105+BA105+BC105+BE105+AE105+AS105</f>
        <v>0</v>
      </c>
      <c r="J105" s="109">
        <f t="shared" si="99"/>
        <v>0</v>
      </c>
      <c r="K105" s="83"/>
      <c r="L105" s="83"/>
      <c r="M105" s="83"/>
      <c r="N105" s="83"/>
      <c r="O105" s="83"/>
      <c r="P105" s="83"/>
      <c r="Q105" s="83"/>
      <c r="R105" s="83"/>
      <c r="S105" s="83"/>
      <c r="T105" s="83"/>
      <c r="U105" s="83"/>
      <c r="V105" s="83"/>
      <c r="W105" s="83"/>
      <c r="X105" s="83"/>
      <c r="Y105" s="83"/>
      <c r="Z105" s="83"/>
    </row>
    <row r="106" ht="12.0" customHeight="1">
      <c r="A106" s="10"/>
      <c r="B106" s="14"/>
      <c r="C106" s="14"/>
      <c r="D106" s="14"/>
      <c r="E106" s="14"/>
      <c r="F106" s="105" t="s">
        <v>882</v>
      </c>
      <c r="G106" s="106">
        <v>169754.0</v>
      </c>
      <c r="H106" s="107">
        <v>76.0</v>
      </c>
      <c r="I106" s="108">
        <f t="shared" ref="I106:J106" si="100">K106+M106+O106+Q106+S106+U106+W106+Y106+AA106+AC106+AG106+AI106+AK106+AM106+AO106+AQ106+AU106+AW106+AY106+BA106+BC106+BE106+AE106+AS106</f>
        <v>0</v>
      </c>
      <c r="J106" s="109">
        <f t="shared" si="100"/>
        <v>0</v>
      </c>
      <c r="K106" s="83"/>
      <c r="L106" s="83"/>
      <c r="M106" s="83"/>
      <c r="N106" s="83"/>
      <c r="O106" s="83"/>
      <c r="P106" s="83"/>
      <c r="Q106" s="83"/>
      <c r="R106" s="83"/>
      <c r="S106" s="83"/>
      <c r="T106" s="83"/>
      <c r="U106" s="83"/>
      <c r="V106" s="83"/>
      <c r="W106" s="83"/>
      <c r="X106" s="83"/>
      <c r="Y106" s="83"/>
      <c r="Z106" s="83"/>
    </row>
    <row r="107" ht="12.0" customHeight="1">
      <c r="A107" s="10"/>
      <c r="B107" s="104" t="s">
        <v>885</v>
      </c>
      <c r="C107" s="84" t="s">
        <v>886</v>
      </c>
      <c r="D107" s="104" t="s">
        <v>887</v>
      </c>
      <c r="E107" s="104" t="s">
        <v>686</v>
      </c>
      <c r="F107" s="105" t="s">
        <v>864</v>
      </c>
      <c r="G107" s="106">
        <v>169754.0</v>
      </c>
      <c r="H107" s="107">
        <v>77.0</v>
      </c>
      <c r="I107" s="108">
        <f t="shared" ref="I107:J107" si="101">K107+M107+O107+Q107+S107+U107+W107+Y107+AA107+AC107+AG107+AI107+AK107+AM107+AO107+AQ107+AU107+AW107+AY107+BA107+BC107+BE107+AE107+AS107</f>
        <v>0</v>
      </c>
      <c r="J107" s="109">
        <f t="shared" si="101"/>
        <v>0</v>
      </c>
      <c r="K107" s="83"/>
      <c r="L107" s="83"/>
      <c r="M107" s="83"/>
      <c r="N107" s="83"/>
      <c r="O107" s="83"/>
      <c r="P107" s="83"/>
      <c r="Q107" s="83"/>
      <c r="R107" s="83"/>
      <c r="S107" s="83"/>
      <c r="T107" s="83"/>
      <c r="U107" s="83"/>
      <c r="V107" s="83"/>
      <c r="W107" s="83"/>
      <c r="X107" s="83"/>
      <c r="Y107" s="83"/>
      <c r="Z107" s="83"/>
    </row>
    <row r="108" ht="12.0" customHeight="1">
      <c r="A108" s="10"/>
      <c r="B108" s="10"/>
      <c r="D108" s="14"/>
      <c r="E108" s="14"/>
      <c r="F108" s="105" t="s">
        <v>862</v>
      </c>
      <c r="G108" s="106">
        <v>169754.0</v>
      </c>
      <c r="H108" s="107">
        <v>78.0</v>
      </c>
      <c r="I108" s="108">
        <f t="shared" ref="I108:J108" si="102">K108+M108+O108+Q108+S108+U108+W108+Y108+AA108+AC108+AG108+AI108+AK108+AM108+AO108+AQ108+AU108+AW108+AY108+BA108+BC108+BE108+AE108+AS108</f>
        <v>0</v>
      </c>
      <c r="J108" s="109">
        <f t="shared" si="102"/>
        <v>0</v>
      </c>
      <c r="K108" s="83"/>
      <c r="L108" s="83"/>
      <c r="M108" s="83"/>
      <c r="N108" s="83"/>
      <c r="O108" s="83"/>
      <c r="P108" s="83"/>
      <c r="Q108" s="83"/>
      <c r="R108" s="83"/>
      <c r="S108" s="83"/>
      <c r="T108" s="83"/>
      <c r="U108" s="83"/>
      <c r="V108" s="83"/>
      <c r="W108" s="83"/>
      <c r="X108" s="83"/>
      <c r="Y108" s="83"/>
      <c r="Z108" s="83"/>
    </row>
    <row r="109" ht="12.0" customHeight="1">
      <c r="A109" s="10"/>
      <c r="B109" s="10"/>
      <c r="C109" s="105" t="s">
        <v>888</v>
      </c>
      <c r="D109" s="105" t="s">
        <v>889</v>
      </c>
      <c r="E109" s="105" t="s">
        <v>686</v>
      </c>
      <c r="F109" s="105" t="s">
        <v>864</v>
      </c>
      <c r="G109" s="106">
        <v>169754.0</v>
      </c>
      <c r="H109" s="107">
        <v>79.0</v>
      </c>
      <c r="I109" s="108">
        <f t="shared" ref="I109:J109" si="103">K109+M109+O109+Q109+S109+U109+W109+Y109+AA109+AC109+AG109+AI109+AK109+AM109+AO109+AQ109+AU109+AW109+AY109+BA109+BC109+BE109+AE109+AS109</f>
        <v>0</v>
      </c>
      <c r="J109" s="109">
        <f t="shared" si="103"/>
        <v>0</v>
      </c>
      <c r="K109" s="83"/>
      <c r="L109" s="83"/>
      <c r="M109" s="83"/>
      <c r="N109" s="83"/>
      <c r="O109" s="83"/>
      <c r="P109" s="83"/>
      <c r="Q109" s="83"/>
      <c r="R109" s="83"/>
      <c r="S109" s="83"/>
      <c r="T109" s="83"/>
      <c r="U109" s="83"/>
      <c r="V109" s="83"/>
      <c r="W109" s="83"/>
      <c r="X109" s="83"/>
      <c r="Y109" s="83"/>
      <c r="Z109" s="83"/>
    </row>
    <row r="110" ht="12.0" customHeight="1">
      <c r="A110" s="10"/>
      <c r="B110" s="10"/>
      <c r="C110" s="104" t="s">
        <v>890</v>
      </c>
      <c r="D110" s="104" t="s">
        <v>891</v>
      </c>
      <c r="E110" s="104" t="s">
        <v>686</v>
      </c>
      <c r="F110" s="105" t="s">
        <v>892</v>
      </c>
      <c r="G110" s="106">
        <v>169754.0</v>
      </c>
      <c r="H110" s="107">
        <v>80.0</v>
      </c>
      <c r="I110" s="108">
        <f t="shared" ref="I110:J110" si="104">K110+M110+O110+Q110+S110+U110+W110+Y110+AA110+AC110+AG110+AI110+AK110+AM110+AO110+AQ110+AU110+AW110+AY110+BA110+BC110+BE110+AE110+AS110</f>
        <v>0</v>
      </c>
      <c r="J110" s="109">
        <f t="shared" si="104"/>
        <v>0</v>
      </c>
      <c r="K110" s="83"/>
      <c r="L110" s="83"/>
      <c r="M110" s="83"/>
      <c r="N110" s="83"/>
      <c r="O110" s="83"/>
      <c r="P110" s="83"/>
      <c r="Q110" s="83"/>
      <c r="R110" s="83"/>
      <c r="S110" s="83"/>
      <c r="T110" s="83"/>
      <c r="U110" s="83"/>
      <c r="V110" s="83"/>
      <c r="W110" s="83"/>
      <c r="X110" s="83"/>
      <c r="Y110" s="83"/>
      <c r="Z110" s="83"/>
    </row>
    <row r="111" ht="12.0" customHeight="1">
      <c r="A111" s="10"/>
      <c r="B111" s="10"/>
      <c r="C111" s="14"/>
      <c r="D111" s="14"/>
      <c r="E111" s="14"/>
      <c r="F111" s="105" t="s">
        <v>864</v>
      </c>
      <c r="G111" s="106">
        <v>169754.0</v>
      </c>
      <c r="H111" s="107">
        <v>81.0</v>
      </c>
      <c r="I111" s="108">
        <f t="shared" ref="I111:J111" si="105">K111+M111+O111+Q111+S111+U111+W111+Y111+AA111+AC111+AG111+AI111+AK111+AM111+AO111+AQ111+AU111+AW111+AY111+BA111+BC111+BE111+AE111+AS111</f>
        <v>0</v>
      </c>
      <c r="J111" s="109">
        <f t="shared" si="105"/>
        <v>0</v>
      </c>
      <c r="K111" s="83"/>
      <c r="L111" s="83"/>
      <c r="M111" s="83"/>
      <c r="N111" s="83"/>
      <c r="O111" s="83"/>
      <c r="P111" s="83"/>
      <c r="Q111" s="83"/>
      <c r="R111" s="83"/>
      <c r="S111" s="83"/>
      <c r="T111" s="83"/>
      <c r="U111" s="83"/>
      <c r="V111" s="83"/>
      <c r="W111" s="83"/>
      <c r="X111" s="83"/>
      <c r="Y111" s="83"/>
      <c r="Z111" s="83"/>
    </row>
    <row r="112" ht="12.0" customHeight="1">
      <c r="A112" s="10"/>
      <c r="B112" s="14"/>
      <c r="C112" s="105" t="s">
        <v>893</v>
      </c>
      <c r="D112" s="105" t="s">
        <v>894</v>
      </c>
      <c r="E112" s="105" t="s">
        <v>686</v>
      </c>
      <c r="F112" s="105" t="s">
        <v>864</v>
      </c>
      <c r="G112" s="106">
        <v>169754.0</v>
      </c>
      <c r="H112" s="107">
        <v>82.0</v>
      </c>
      <c r="I112" s="108">
        <f t="shared" ref="I112:J112" si="106">K112+M112+O112+Q112+S112+U112+W112+Y112+AA112+AC112+AG112+AI112+AK112+AM112+AO112+AQ112+AU112+AW112+AY112+BA112+BC112+BE112+AE112+AS112</f>
        <v>0</v>
      </c>
      <c r="J112" s="109">
        <f t="shared" si="106"/>
        <v>0</v>
      </c>
      <c r="K112" s="83"/>
      <c r="L112" s="83"/>
      <c r="M112" s="83"/>
      <c r="N112" s="83"/>
      <c r="O112" s="83"/>
      <c r="P112" s="83"/>
      <c r="Q112" s="83"/>
      <c r="R112" s="83"/>
      <c r="S112" s="83"/>
      <c r="T112" s="83"/>
      <c r="U112" s="83"/>
      <c r="V112" s="83"/>
      <c r="W112" s="83"/>
      <c r="X112" s="83"/>
      <c r="Y112" s="83"/>
      <c r="Z112" s="83"/>
    </row>
    <row r="113" ht="12.0" customHeight="1">
      <c r="A113" s="10"/>
      <c r="B113" s="105" t="s">
        <v>895</v>
      </c>
      <c r="C113" s="105" t="s">
        <v>896</v>
      </c>
      <c r="D113" s="105" t="s">
        <v>897</v>
      </c>
      <c r="E113" s="105" t="s">
        <v>686</v>
      </c>
      <c r="F113" s="105" t="s">
        <v>898</v>
      </c>
      <c r="G113" s="106">
        <v>169754.0</v>
      </c>
      <c r="H113" s="107">
        <v>83.0</v>
      </c>
      <c r="I113" s="108">
        <f t="shared" ref="I113:J113" si="107">K113+M113+O113+Q113+S113+U113+W113+Y113+AA113+AC113+AG113+AI113+AK113+AM113+AO113+AQ113+AU113+AW113+AY113+BA113+BC113+BE113+AE113+AS113</f>
        <v>0</v>
      </c>
      <c r="J113" s="109">
        <f t="shared" si="107"/>
        <v>0</v>
      </c>
      <c r="K113" s="83"/>
      <c r="L113" s="83"/>
      <c r="M113" s="83"/>
      <c r="N113" s="83"/>
      <c r="O113" s="83"/>
      <c r="P113" s="83"/>
      <c r="Q113" s="83"/>
      <c r="R113" s="83"/>
      <c r="S113" s="83"/>
      <c r="T113" s="83"/>
      <c r="U113" s="83"/>
      <c r="V113" s="83"/>
      <c r="W113" s="83"/>
      <c r="X113" s="83"/>
      <c r="Y113" s="83"/>
      <c r="Z113" s="83"/>
    </row>
    <row r="114" ht="12.0" customHeight="1">
      <c r="A114" s="10"/>
      <c r="B114" s="104" t="s">
        <v>899</v>
      </c>
      <c r="C114" s="84" t="s">
        <v>900</v>
      </c>
      <c r="D114" s="105" t="s">
        <v>901</v>
      </c>
      <c r="E114" s="105" t="s">
        <v>686</v>
      </c>
      <c r="F114" s="105" t="s">
        <v>902</v>
      </c>
      <c r="G114" s="106">
        <v>169754.0</v>
      </c>
      <c r="H114" s="107">
        <v>84.0</v>
      </c>
      <c r="I114" s="108">
        <f t="shared" ref="I114:J114" si="108">K114+M114+O114+Q114+S114+U114+W114+Y114+AA114+AC114+AG114+AI114+AK114+AM114+AO114+AQ114+AU114+AW114+AY114+BA114+BC114+BE114+AE114+AS114</f>
        <v>0</v>
      </c>
      <c r="J114" s="109">
        <f t="shared" si="108"/>
        <v>0</v>
      </c>
      <c r="K114" s="83"/>
      <c r="L114" s="83"/>
      <c r="M114" s="83"/>
      <c r="N114" s="83"/>
      <c r="O114" s="83"/>
      <c r="P114" s="83"/>
      <c r="Q114" s="83"/>
      <c r="R114" s="83"/>
      <c r="S114" s="83"/>
      <c r="T114" s="83"/>
      <c r="U114" s="83"/>
      <c r="V114" s="83"/>
      <c r="W114" s="83"/>
      <c r="X114" s="83"/>
      <c r="Y114" s="83"/>
      <c r="Z114" s="83"/>
    </row>
    <row r="115" ht="12.0" customHeight="1">
      <c r="A115" s="10"/>
      <c r="B115" s="10"/>
      <c r="C115" s="104" t="s">
        <v>903</v>
      </c>
      <c r="D115" s="104" t="s">
        <v>904</v>
      </c>
      <c r="E115" s="104" t="s">
        <v>686</v>
      </c>
      <c r="F115" s="105" t="s">
        <v>905</v>
      </c>
      <c r="G115" s="106">
        <v>169754.0</v>
      </c>
      <c r="H115" s="107">
        <v>85.0</v>
      </c>
      <c r="I115" s="108">
        <f t="shared" ref="I115:J115" si="109">K115+M115+O115+Q115+S115+U115+W115+Y115+AA115+AC115+AG115+AI115+AK115+AM115+AO115+AQ115+AU115+AW115+AY115+BA115+BC115+BE115+AE115+AS115</f>
        <v>0</v>
      </c>
      <c r="J115" s="109">
        <f t="shared" si="109"/>
        <v>0</v>
      </c>
      <c r="K115" s="83"/>
      <c r="L115" s="83"/>
      <c r="M115" s="83"/>
      <c r="N115" s="83"/>
      <c r="O115" s="83"/>
      <c r="P115" s="83"/>
      <c r="Q115" s="83"/>
      <c r="R115" s="83"/>
      <c r="S115" s="83"/>
      <c r="T115" s="83"/>
      <c r="U115" s="83"/>
      <c r="V115" s="83"/>
      <c r="W115" s="83"/>
      <c r="X115" s="83"/>
      <c r="Y115" s="83"/>
      <c r="Z115" s="83"/>
    </row>
    <row r="116" ht="12.0" customHeight="1">
      <c r="A116" s="10"/>
      <c r="B116" s="14"/>
      <c r="C116" s="14"/>
      <c r="D116" s="14"/>
      <c r="E116" s="14"/>
      <c r="F116" s="105" t="s">
        <v>906</v>
      </c>
      <c r="G116" s="106">
        <v>169754.0</v>
      </c>
      <c r="H116" s="107">
        <v>86.0</v>
      </c>
      <c r="I116" s="108">
        <f t="shared" ref="I116:J116" si="110">K116+M116+O116+Q116+S116+U116+W116+Y116+AA116+AC116+AG116+AI116+AK116+AM116+AO116+AQ116+AU116+AW116+AY116+BA116+BC116+BE116+AE116+AS116</f>
        <v>0</v>
      </c>
      <c r="J116" s="109">
        <f t="shared" si="110"/>
        <v>0</v>
      </c>
      <c r="K116" s="83"/>
      <c r="L116" s="83"/>
      <c r="M116" s="83"/>
      <c r="N116" s="83"/>
      <c r="O116" s="83"/>
      <c r="P116" s="83"/>
      <c r="Q116" s="83"/>
      <c r="R116" s="83"/>
      <c r="S116" s="83"/>
      <c r="T116" s="83"/>
      <c r="U116" s="83"/>
      <c r="V116" s="83"/>
      <c r="W116" s="83"/>
      <c r="X116" s="83"/>
      <c r="Y116" s="83"/>
      <c r="Z116" s="83"/>
    </row>
    <row r="117" ht="12.0" customHeight="1">
      <c r="A117" s="10"/>
      <c r="B117" s="105" t="s">
        <v>907</v>
      </c>
      <c r="C117" s="105" t="s">
        <v>908</v>
      </c>
      <c r="D117" s="105" t="s">
        <v>909</v>
      </c>
      <c r="E117" s="105" t="s">
        <v>686</v>
      </c>
      <c r="F117" s="105" t="s">
        <v>910</v>
      </c>
      <c r="G117" s="106">
        <v>169754.0</v>
      </c>
      <c r="H117" s="107">
        <v>88.0</v>
      </c>
      <c r="I117" s="108">
        <f t="shared" ref="I117:J117" si="111">K117+M117+O117+Q117+S117+U117+W117+Y117+AA117+AC117+AG117+AI117+AK117+AM117+AO117+AQ117+AU117+AW117+AY117+BA117+BC117+BE117+AE117+AS117</f>
        <v>0</v>
      </c>
      <c r="J117" s="109">
        <f t="shared" si="111"/>
        <v>0</v>
      </c>
      <c r="K117" s="83"/>
      <c r="L117" s="83"/>
      <c r="M117" s="83"/>
      <c r="N117" s="83"/>
      <c r="O117" s="83"/>
      <c r="P117" s="83"/>
      <c r="Q117" s="83"/>
      <c r="R117" s="83"/>
      <c r="S117" s="83"/>
      <c r="T117" s="83"/>
      <c r="U117" s="83"/>
      <c r="V117" s="83"/>
      <c r="W117" s="83"/>
      <c r="X117" s="83"/>
      <c r="Y117" s="83"/>
      <c r="Z117" s="83"/>
    </row>
    <row r="118" ht="12.0" customHeight="1">
      <c r="A118" s="14"/>
      <c r="B118" s="105" t="s">
        <v>911</v>
      </c>
      <c r="C118" s="105" t="s">
        <v>912</v>
      </c>
      <c r="D118" s="105" t="s">
        <v>913</v>
      </c>
      <c r="E118" s="105" t="s">
        <v>686</v>
      </c>
      <c r="F118" s="105" t="s">
        <v>914</v>
      </c>
      <c r="G118" s="106">
        <v>169754.0</v>
      </c>
      <c r="H118" s="107">
        <v>89.0</v>
      </c>
      <c r="I118" s="108">
        <f t="shared" ref="I118:J118" si="112">K118+M118+O118+Q118+S118+U118+W118+Y118+AA118+AC118+AG118+AI118+AK118+AM118+AO118+AQ118+AU118+AW118+AY118+BA118+BC118+BE118+AE118+AS118</f>
        <v>0</v>
      </c>
      <c r="J118" s="109">
        <f t="shared" si="112"/>
        <v>0</v>
      </c>
      <c r="K118" s="83"/>
      <c r="L118" s="83"/>
      <c r="M118" s="83"/>
      <c r="N118" s="83"/>
      <c r="O118" s="83"/>
      <c r="P118" s="83"/>
      <c r="Q118" s="83"/>
      <c r="R118" s="83"/>
      <c r="S118" s="83"/>
      <c r="T118" s="83"/>
      <c r="U118" s="83"/>
      <c r="V118" s="83"/>
      <c r="W118" s="83"/>
      <c r="X118" s="83"/>
      <c r="Y118" s="83"/>
      <c r="Z118" s="83"/>
    </row>
    <row r="119" ht="12.0" customHeight="1">
      <c r="A119" s="111" t="s">
        <v>915</v>
      </c>
      <c r="B119" s="105" t="s">
        <v>916</v>
      </c>
      <c r="C119" s="84" t="s">
        <v>917</v>
      </c>
      <c r="D119" s="105" t="s">
        <v>918</v>
      </c>
      <c r="E119" s="105" t="s">
        <v>686</v>
      </c>
      <c r="F119" s="105" t="s">
        <v>919</v>
      </c>
      <c r="G119" s="106">
        <v>260482.0</v>
      </c>
      <c r="H119" s="107">
        <v>87.0</v>
      </c>
      <c r="I119" s="108">
        <f t="shared" ref="I119:J119" si="113">K119+M119+O119+Q119+S119+U119+W119+Y119+AA119+AC119+AG119+AI119+AK119+AM119+AO119+AQ119+AU119+AW119+AY119+BA119+BC119+BE119+AE119+AS119</f>
        <v>0</v>
      </c>
      <c r="J119" s="109">
        <f t="shared" si="113"/>
        <v>0</v>
      </c>
      <c r="K119" s="83"/>
      <c r="L119" s="83"/>
      <c r="M119" s="83"/>
      <c r="N119" s="83"/>
      <c r="O119" s="83"/>
      <c r="P119" s="83"/>
      <c r="Q119" s="83"/>
      <c r="R119" s="83"/>
      <c r="S119" s="83"/>
      <c r="T119" s="83"/>
      <c r="U119" s="83"/>
      <c r="V119" s="83"/>
      <c r="W119" s="83"/>
      <c r="X119" s="83"/>
      <c r="Y119" s="83"/>
      <c r="Z119" s="83"/>
    </row>
    <row r="120" ht="12.0" customHeight="1">
      <c r="A120" s="111" t="s">
        <v>920</v>
      </c>
      <c r="B120" s="105" t="s">
        <v>921</v>
      </c>
      <c r="C120" s="105" t="s">
        <v>922</v>
      </c>
      <c r="D120" s="105" t="s">
        <v>923</v>
      </c>
      <c r="E120" s="105" t="s">
        <v>686</v>
      </c>
      <c r="F120" s="105" t="s">
        <v>924</v>
      </c>
      <c r="G120" s="106">
        <v>166989.0</v>
      </c>
      <c r="H120" s="107">
        <v>486.0</v>
      </c>
      <c r="I120" s="108">
        <f t="shared" ref="I120:J120" si="114">K120+M120+O120+Q120+S120+U120+W120+Y120+AA120+AC120+AG120+AI120+AK120+AM120+AO120+AQ120+AU120+AW120+AY120+BA120+BC120+BE120+AE120+AS120</f>
        <v>0</v>
      </c>
      <c r="J120" s="109">
        <f t="shared" si="114"/>
        <v>0</v>
      </c>
      <c r="K120" s="83"/>
      <c r="L120" s="83"/>
      <c r="M120" s="83"/>
      <c r="N120" s="83"/>
      <c r="O120" s="83"/>
      <c r="P120" s="83"/>
      <c r="Q120" s="83"/>
      <c r="R120" s="83"/>
      <c r="S120" s="83"/>
      <c r="T120" s="83"/>
      <c r="U120" s="83"/>
      <c r="V120" s="83"/>
      <c r="W120" s="83"/>
      <c r="X120" s="83"/>
      <c r="Y120" s="83"/>
      <c r="Z120" s="83"/>
    </row>
    <row r="121" ht="12.0" customHeight="1">
      <c r="A121" s="111" t="s">
        <v>925</v>
      </c>
      <c r="B121" s="105" t="s">
        <v>926</v>
      </c>
      <c r="C121" s="105" t="s">
        <v>927</v>
      </c>
      <c r="D121" s="105" t="s">
        <v>923</v>
      </c>
      <c r="E121" s="105" t="s">
        <v>686</v>
      </c>
      <c r="F121" s="105" t="s">
        <v>924</v>
      </c>
      <c r="G121" s="106">
        <v>239976.0</v>
      </c>
      <c r="H121" s="107">
        <v>487.0</v>
      </c>
      <c r="I121" s="108">
        <f t="shared" ref="I121:J121" si="115">K121+M121+O121+Q121+S121+U121+W121+Y121+AA121+AC121+AG121+AI121+AK121+AM121+AO121+AQ121+AU121+AW121+AY121+BA121+BC121+BE121+AE121+AS121</f>
        <v>0</v>
      </c>
      <c r="J121" s="109">
        <f t="shared" si="115"/>
        <v>0</v>
      </c>
      <c r="K121" s="83"/>
      <c r="L121" s="83"/>
      <c r="M121" s="83"/>
      <c r="N121" s="83"/>
      <c r="O121" s="83"/>
      <c r="P121" s="83"/>
      <c r="Q121" s="83"/>
      <c r="R121" s="83"/>
      <c r="S121" s="83"/>
      <c r="T121" s="83"/>
      <c r="U121" s="83"/>
      <c r="V121" s="83"/>
      <c r="W121" s="83"/>
      <c r="X121" s="83"/>
      <c r="Y121" s="83"/>
      <c r="Z121" s="83"/>
    </row>
    <row r="122" ht="12.0" customHeight="1">
      <c r="A122" s="111" t="s">
        <v>928</v>
      </c>
      <c r="B122" s="105" t="s">
        <v>929</v>
      </c>
      <c r="C122" s="105" t="s">
        <v>930</v>
      </c>
      <c r="D122" s="105" t="s">
        <v>931</v>
      </c>
      <c r="E122" s="105" t="s">
        <v>686</v>
      </c>
      <c r="F122" s="105" t="s">
        <v>932</v>
      </c>
      <c r="G122" s="106">
        <v>305604.0</v>
      </c>
      <c r="H122" s="107">
        <v>535.0</v>
      </c>
      <c r="I122" s="108">
        <f t="shared" ref="I122:J122" si="116">K122+M122+O122+Q122+S122+U122+W122+Y122+AA122+AC122+AG122+AI122+AK122+AM122+AO122+AQ122+AU122+AW122+AY122+BA122+BC122+BE122+AE122+AS122</f>
        <v>0</v>
      </c>
      <c r="J122" s="109">
        <f t="shared" si="116"/>
        <v>0</v>
      </c>
      <c r="K122" s="83"/>
      <c r="L122" s="83"/>
      <c r="M122" s="83"/>
      <c r="N122" s="83"/>
      <c r="O122" s="83"/>
      <c r="P122" s="83"/>
      <c r="Q122" s="83"/>
      <c r="R122" s="83"/>
      <c r="S122" s="83"/>
      <c r="T122" s="83"/>
      <c r="U122" s="83"/>
      <c r="V122" s="83"/>
      <c r="W122" s="83"/>
      <c r="X122" s="83"/>
      <c r="Y122" s="83"/>
      <c r="Z122" s="83"/>
    </row>
    <row r="123" ht="12.0" customHeight="1">
      <c r="A123" s="111" t="s">
        <v>933</v>
      </c>
      <c r="B123" s="105" t="s">
        <v>934</v>
      </c>
      <c r="C123" s="105" t="s">
        <v>935</v>
      </c>
      <c r="D123" s="105" t="s">
        <v>904</v>
      </c>
      <c r="E123" s="105" t="s">
        <v>686</v>
      </c>
      <c r="F123" s="105" t="s">
        <v>936</v>
      </c>
      <c r="G123" s="106">
        <v>413741.0</v>
      </c>
      <c r="H123" s="107">
        <v>539.0</v>
      </c>
      <c r="I123" s="108">
        <f t="shared" ref="I123:J123" si="117">K123+M123+O123+Q123+S123+U123+W123+Y123+AA123+AC123+AG123+AI123+AK123+AM123+AO123+AQ123+AU123+AW123+AY123+BA123+BC123+BE123+AE123+AS123</f>
        <v>0</v>
      </c>
      <c r="J123" s="109">
        <f t="shared" si="117"/>
        <v>0</v>
      </c>
      <c r="K123" s="83"/>
      <c r="L123" s="83"/>
      <c r="M123" s="83"/>
      <c r="N123" s="83"/>
      <c r="O123" s="83"/>
      <c r="P123" s="83"/>
      <c r="Q123" s="83"/>
      <c r="R123" s="83"/>
      <c r="S123" s="83"/>
      <c r="T123" s="83"/>
      <c r="U123" s="83"/>
      <c r="V123" s="83"/>
      <c r="W123" s="83"/>
      <c r="X123" s="83"/>
      <c r="Y123" s="83"/>
      <c r="Z123" s="83"/>
    </row>
    <row r="124" ht="12.0" customHeight="1">
      <c r="A124" s="98" t="s">
        <v>36</v>
      </c>
      <c r="B124" s="7"/>
      <c r="C124" s="7"/>
      <c r="D124" s="7"/>
      <c r="E124" s="7"/>
      <c r="F124" s="7"/>
      <c r="G124" s="110"/>
      <c r="H124" s="99"/>
      <c r="I124" s="100">
        <f t="shared" ref="I124:J124" si="118">K124+M124+O124+Q124+S124+U124+W124+Y124+AA124+AC124+AG124+AI124+AK124+AM124+AO124+AQ124+AU124+AW124+AY124+BA124+BC124+BE124+AE124+AS124</f>
        <v>0</v>
      </c>
      <c r="J124" s="101">
        <f t="shared" si="118"/>
        <v>0</v>
      </c>
      <c r="K124" s="83"/>
      <c r="L124" s="83"/>
      <c r="M124" s="83"/>
      <c r="N124" s="83"/>
      <c r="O124" s="83"/>
      <c r="P124" s="83"/>
      <c r="Q124" s="83"/>
      <c r="R124" s="83"/>
      <c r="S124" s="83"/>
      <c r="T124" s="83"/>
      <c r="U124" s="83"/>
      <c r="V124" s="83"/>
      <c r="W124" s="83"/>
      <c r="X124" s="83"/>
      <c r="Y124" s="83"/>
      <c r="Z124" s="83"/>
    </row>
    <row r="125" ht="12.0" customHeight="1">
      <c r="A125" s="102" t="s">
        <v>937</v>
      </c>
      <c r="B125" s="104" t="s">
        <v>938</v>
      </c>
      <c r="C125" s="104" t="s">
        <v>939</v>
      </c>
      <c r="D125" s="104" t="s">
        <v>940</v>
      </c>
      <c r="E125" s="104" t="s">
        <v>792</v>
      </c>
      <c r="F125" s="105" t="s">
        <v>941</v>
      </c>
      <c r="G125" s="106">
        <v>261778.0</v>
      </c>
      <c r="H125" s="107">
        <v>91.0</v>
      </c>
      <c r="I125" s="108">
        <f t="shared" ref="I125:J125" si="119">K125+M125+O125+Q125+S125+U125+W125+Y125+AA125+AC125+AG125+AI125+AK125+AM125+AO125+AQ125+AU125+AW125+AY125+BA125+BC125+BE125+AE125+AS125</f>
        <v>0</v>
      </c>
      <c r="J125" s="109">
        <f t="shared" si="119"/>
        <v>0</v>
      </c>
      <c r="K125" s="83"/>
      <c r="L125" s="83"/>
      <c r="M125" s="83"/>
      <c r="N125" s="83"/>
      <c r="O125" s="83"/>
      <c r="P125" s="83"/>
      <c r="Q125" s="83"/>
      <c r="R125" s="83"/>
      <c r="S125" s="83"/>
      <c r="T125" s="83"/>
      <c r="U125" s="83"/>
      <c r="V125" s="83"/>
      <c r="W125" s="83"/>
      <c r="X125" s="83"/>
      <c r="Y125" s="83"/>
      <c r="Z125" s="83"/>
    </row>
    <row r="126" ht="12.0" customHeight="1">
      <c r="A126" s="10"/>
      <c r="B126" s="10"/>
      <c r="C126" s="10"/>
      <c r="D126" s="10"/>
      <c r="E126" s="10"/>
      <c r="F126" s="105" t="s">
        <v>942</v>
      </c>
      <c r="G126" s="106">
        <v>261778.0</v>
      </c>
      <c r="H126" s="107">
        <v>92.0</v>
      </c>
      <c r="I126" s="108">
        <f t="shared" ref="I126:J126" si="120">K126+M126+O126+Q126+S126+U126+W126+Y126+AA126+AC126+AG126+AI126+AK126+AM126+AO126+AQ126+AU126+AW126+AY126+BA126+BC126+BE126+AE126+AS126</f>
        <v>0</v>
      </c>
      <c r="J126" s="109">
        <f t="shared" si="120"/>
        <v>0</v>
      </c>
      <c r="K126" s="83"/>
      <c r="L126" s="83"/>
      <c r="M126" s="83"/>
      <c r="N126" s="83"/>
      <c r="O126" s="83"/>
      <c r="P126" s="83"/>
      <c r="Q126" s="83"/>
      <c r="R126" s="83"/>
      <c r="S126" s="83"/>
      <c r="T126" s="83"/>
      <c r="U126" s="83"/>
      <c r="V126" s="83"/>
      <c r="W126" s="83"/>
      <c r="X126" s="83"/>
      <c r="Y126" s="83"/>
      <c r="Z126" s="83"/>
    </row>
    <row r="127" ht="12.0" customHeight="1">
      <c r="A127" s="10"/>
      <c r="B127" s="10"/>
      <c r="C127" s="10"/>
      <c r="D127" s="10"/>
      <c r="E127" s="10"/>
      <c r="F127" s="105" t="s">
        <v>943</v>
      </c>
      <c r="G127" s="106">
        <v>261778.0</v>
      </c>
      <c r="H127" s="107">
        <v>93.0</v>
      </c>
      <c r="I127" s="108">
        <f t="shared" ref="I127:J127" si="121">K127+M127+O127+Q127+S127+U127+W127+Y127+AA127+AC127+AG127+AI127+AK127+AM127+AO127+AQ127+AU127+AW127+AY127+BA127+BC127+BE127+AE127+AS127</f>
        <v>0</v>
      </c>
      <c r="J127" s="109">
        <f t="shared" si="121"/>
        <v>0</v>
      </c>
      <c r="K127" s="83"/>
      <c r="L127" s="83"/>
      <c r="M127" s="83"/>
      <c r="N127" s="83"/>
      <c r="O127" s="83"/>
      <c r="P127" s="83"/>
      <c r="Q127" s="83"/>
      <c r="R127" s="83"/>
      <c r="S127" s="83"/>
      <c r="T127" s="83"/>
      <c r="U127" s="83"/>
      <c r="V127" s="83"/>
      <c r="W127" s="83"/>
      <c r="X127" s="83"/>
      <c r="Y127" s="83"/>
      <c r="Z127" s="83"/>
    </row>
    <row r="128" ht="12.0" customHeight="1">
      <c r="A128" s="10"/>
      <c r="B128" s="10"/>
      <c r="C128" s="10"/>
      <c r="D128" s="10"/>
      <c r="E128" s="10"/>
      <c r="F128" s="105" t="s">
        <v>944</v>
      </c>
      <c r="G128" s="106">
        <v>261778.0</v>
      </c>
      <c r="H128" s="107">
        <v>94.0</v>
      </c>
      <c r="I128" s="108">
        <f t="shared" ref="I128:J128" si="122">K128+M128+O128+Q128+S128+U128+W128+Y128+AA128+AC128+AG128+AI128+AK128+AM128+AO128+AQ128+AU128+AW128+AY128+BA128+BC128+BE128+AE128+AS128</f>
        <v>0</v>
      </c>
      <c r="J128" s="109">
        <f t="shared" si="122"/>
        <v>0</v>
      </c>
      <c r="K128" s="83"/>
      <c r="L128" s="83"/>
      <c r="M128" s="83"/>
      <c r="N128" s="83"/>
      <c r="O128" s="83"/>
      <c r="P128" s="83"/>
      <c r="Q128" s="83"/>
      <c r="R128" s="83"/>
      <c r="S128" s="83"/>
      <c r="T128" s="83"/>
      <c r="U128" s="83"/>
      <c r="V128" s="83"/>
      <c r="W128" s="83"/>
      <c r="X128" s="83"/>
      <c r="Y128" s="83"/>
      <c r="Z128" s="83"/>
    </row>
    <row r="129" ht="12.0" customHeight="1">
      <c r="A129" s="10"/>
      <c r="B129" s="10"/>
      <c r="C129" s="10"/>
      <c r="D129" s="10"/>
      <c r="E129" s="10"/>
      <c r="F129" s="105" t="s">
        <v>945</v>
      </c>
      <c r="G129" s="106">
        <v>261778.0</v>
      </c>
      <c r="H129" s="107">
        <v>95.0</v>
      </c>
      <c r="I129" s="108">
        <f t="shared" ref="I129:J129" si="123">K129+M129+O129+Q129+S129+U129+W129+Y129+AA129+AC129+AG129+AI129+AK129+AM129+AO129+AQ129+AU129+AW129+AY129+BA129+BC129+BE129+AE129+AS129</f>
        <v>0</v>
      </c>
      <c r="J129" s="109">
        <f t="shared" si="123"/>
        <v>0</v>
      </c>
      <c r="K129" s="83"/>
      <c r="L129" s="83"/>
      <c r="M129" s="83"/>
      <c r="N129" s="83"/>
      <c r="O129" s="83"/>
      <c r="P129" s="83"/>
      <c r="Q129" s="83"/>
      <c r="R129" s="83"/>
      <c r="S129" s="83"/>
      <c r="T129" s="83"/>
      <c r="U129" s="83"/>
      <c r="V129" s="83"/>
      <c r="W129" s="83"/>
      <c r="X129" s="83"/>
      <c r="Y129" s="83"/>
      <c r="Z129" s="83"/>
    </row>
    <row r="130" ht="12.0" customHeight="1">
      <c r="A130" s="14"/>
      <c r="B130" s="14"/>
      <c r="C130" s="14"/>
      <c r="D130" s="14"/>
      <c r="E130" s="14"/>
      <c r="F130" s="105" t="s">
        <v>946</v>
      </c>
      <c r="G130" s="106">
        <v>261778.0</v>
      </c>
      <c r="H130" s="107">
        <v>96.0</v>
      </c>
      <c r="I130" s="108">
        <f t="shared" ref="I130:J130" si="124">K130+M130+O130+Q130+S130+U130+W130+Y130+AA130+AC130+AG130+AI130+AK130+AM130+AO130+AQ130+AU130+AW130+AY130+BA130+BC130+BE130+AE130+AS130</f>
        <v>0</v>
      </c>
      <c r="J130" s="109">
        <f t="shared" si="124"/>
        <v>0</v>
      </c>
      <c r="K130" s="83"/>
      <c r="L130" s="83"/>
      <c r="M130" s="83"/>
      <c r="N130" s="83"/>
      <c r="O130" s="83"/>
      <c r="P130" s="83"/>
      <c r="Q130" s="83"/>
      <c r="R130" s="83"/>
      <c r="S130" s="83"/>
      <c r="T130" s="83"/>
      <c r="U130" s="83"/>
      <c r="V130" s="83"/>
      <c r="W130" s="83"/>
      <c r="X130" s="83"/>
      <c r="Y130" s="83"/>
      <c r="Z130" s="83"/>
    </row>
    <row r="131" ht="12.0" customHeight="1">
      <c r="A131" s="102" t="s">
        <v>947</v>
      </c>
      <c r="B131" s="104" t="s">
        <v>948</v>
      </c>
      <c r="C131" s="104" t="s">
        <v>949</v>
      </c>
      <c r="D131" s="104" t="s">
        <v>950</v>
      </c>
      <c r="E131" s="104" t="s">
        <v>792</v>
      </c>
      <c r="F131" s="105" t="s">
        <v>951</v>
      </c>
      <c r="G131" s="106">
        <v>529128.0</v>
      </c>
      <c r="H131" s="107">
        <v>97.0</v>
      </c>
      <c r="I131" s="108">
        <f t="shared" ref="I131:J131" si="125">K131+M131+O131+Q131+S131+U131+W131+Y131+AA131+AC131+AG131+AI131+AK131+AM131+AO131+AQ131+AU131+AW131+AY131+BA131+BC131+BE131+AE131+AS131</f>
        <v>0</v>
      </c>
      <c r="J131" s="109">
        <f t="shared" si="125"/>
        <v>0</v>
      </c>
      <c r="K131" s="83"/>
      <c r="L131" s="83"/>
      <c r="M131" s="83"/>
      <c r="N131" s="83"/>
      <c r="O131" s="83"/>
      <c r="P131" s="83"/>
      <c r="Q131" s="83"/>
      <c r="R131" s="83"/>
      <c r="S131" s="83"/>
      <c r="T131" s="83"/>
      <c r="U131" s="83"/>
      <c r="V131" s="83"/>
      <c r="W131" s="83"/>
      <c r="X131" s="83"/>
      <c r="Y131" s="83"/>
      <c r="Z131" s="83"/>
    </row>
    <row r="132" ht="12.0" customHeight="1">
      <c r="A132" s="10"/>
      <c r="B132" s="10"/>
      <c r="C132" s="10"/>
      <c r="D132" s="10"/>
      <c r="E132" s="10"/>
      <c r="F132" s="105" t="s">
        <v>952</v>
      </c>
      <c r="G132" s="106">
        <v>529128.0</v>
      </c>
      <c r="H132" s="107">
        <v>98.0</v>
      </c>
      <c r="I132" s="108">
        <f t="shared" ref="I132:J132" si="126">K132+M132+O132+Q132+S132+U132+W132+Y132+AA132+AC132+AG132+AI132+AK132+AM132+AO132+AQ132+AU132+AW132+AY132+BA132+BC132+BE132+AE132+AS132</f>
        <v>0</v>
      </c>
      <c r="J132" s="109">
        <f t="shared" si="126"/>
        <v>0</v>
      </c>
      <c r="K132" s="83"/>
      <c r="L132" s="83"/>
      <c r="M132" s="83"/>
      <c r="N132" s="83"/>
      <c r="O132" s="83"/>
      <c r="P132" s="83"/>
      <c r="Q132" s="83"/>
      <c r="R132" s="83"/>
      <c r="S132" s="83"/>
      <c r="T132" s="83"/>
      <c r="U132" s="83"/>
      <c r="V132" s="83"/>
      <c r="W132" s="83"/>
      <c r="X132" s="83"/>
      <c r="Y132" s="83"/>
      <c r="Z132" s="83"/>
    </row>
    <row r="133" ht="12.0" customHeight="1">
      <c r="A133" s="10"/>
      <c r="B133" s="10"/>
      <c r="C133" s="10"/>
      <c r="D133" s="10"/>
      <c r="E133" s="10"/>
      <c r="F133" s="105" t="s">
        <v>953</v>
      </c>
      <c r="G133" s="106">
        <v>529128.0</v>
      </c>
      <c r="H133" s="107">
        <v>99.0</v>
      </c>
      <c r="I133" s="108">
        <f t="shared" ref="I133:J133" si="127">K133+M133+O133+Q133+S133+U133+W133+Y133+AA133+AC133+AG133+AI133+AK133+AM133+AO133+AQ133+AU133+AW133+AY133+BA133+BC133+BE133+AE133+AS133</f>
        <v>0</v>
      </c>
      <c r="J133" s="109">
        <f t="shared" si="127"/>
        <v>0</v>
      </c>
      <c r="K133" s="83"/>
      <c r="L133" s="83"/>
      <c r="M133" s="83"/>
      <c r="N133" s="83"/>
      <c r="O133" s="83"/>
      <c r="P133" s="83"/>
      <c r="Q133" s="83"/>
      <c r="R133" s="83"/>
      <c r="S133" s="83"/>
      <c r="T133" s="83"/>
      <c r="U133" s="83"/>
      <c r="V133" s="83"/>
      <c r="W133" s="83"/>
      <c r="X133" s="83"/>
      <c r="Y133" s="83"/>
      <c r="Z133" s="83"/>
    </row>
    <row r="134" ht="12.0" customHeight="1">
      <c r="A134" s="10"/>
      <c r="B134" s="10"/>
      <c r="C134" s="10"/>
      <c r="D134" s="10"/>
      <c r="E134" s="10"/>
      <c r="F134" s="105" t="s">
        <v>945</v>
      </c>
      <c r="G134" s="106">
        <v>529128.0</v>
      </c>
      <c r="H134" s="107">
        <v>100.0</v>
      </c>
      <c r="I134" s="108">
        <f t="shared" ref="I134:J134" si="128">K134+M134+O134+Q134+S134+U134+W134+Y134+AA134+AC134+AG134+AI134+AK134+AM134+AO134+AQ134+AU134+AW134+AY134+BA134+BC134+BE134+AE134+AS134</f>
        <v>0</v>
      </c>
      <c r="J134" s="109">
        <f t="shared" si="128"/>
        <v>0</v>
      </c>
      <c r="K134" s="83"/>
      <c r="L134" s="83"/>
      <c r="M134" s="83"/>
      <c r="N134" s="83"/>
      <c r="O134" s="83"/>
      <c r="P134" s="83"/>
      <c r="Q134" s="83"/>
      <c r="R134" s="83"/>
      <c r="S134" s="83"/>
      <c r="T134" s="83"/>
      <c r="U134" s="83"/>
      <c r="V134" s="83"/>
      <c r="W134" s="83"/>
      <c r="X134" s="83"/>
      <c r="Y134" s="83"/>
      <c r="Z134" s="83"/>
    </row>
    <row r="135" ht="12.0" customHeight="1">
      <c r="A135" s="10"/>
      <c r="B135" s="10"/>
      <c r="C135" s="10"/>
      <c r="D135" s="10"/>
      <c r="E135" s="10"/>
      <c r="F135" s="105" t="s">
        <v>954</v>
      </c>
      <c r="G135" s="106">
        <v>529128.0</v>
      </c>
      <c r="H135" s="107">
        <v>101.0</v>
      </c>
      <c r="I135" s="108">
        <f t="shared" ref="I135:J135" si="129">K135+M135+O135+Q135+S135+U135+W135+Y135+AA135+AC135+AG135+AI135+AK135+AM135+AO135+AQ135+AU135+AW135+AY135+BA135+BC135+BE135+AE135+AS135</f>
        <v>0</v>
      </c>
      <c r="J135" s="109">
        <f t="shared" si="129"/>
        <v>0</v>
      </c>
      <c r="K135" s="83"/>
      <c r="L135" s="83"/>
      <c r="M135" s="83"/>
      <c r="N135" s="83"/>
      <c r="O135" s="83"/>
      <c r="P135" s="83"/>
      <c r="Q135" s="83"/>
      <c r="R135" s="83"/>
      <c r="S135" s="83"/>
      <c r="T135" s="83"/>
      <c r="U135" s="83"/>
      <c r="V135" s="83"/>
      <c r="W135" s="83"/>
      <c r="X135" s="83"/>
      <c r="Y135" s="83"/>
      <c r="Z135" s="83"/>
    </row>
    <row r="136" ht="12.0" customHeight="1">
      <c r="A136" s="10"/>
      <c r="B136" s="10"/>
      <c r="C136" s="10"/>
      <c r="D136" s="10"/>
      <c r="E136" s="10"/>
      <c r="F136" s="105" t="s">
        <v>955</v>
      </c>
      <c r="G136" s="106">
        <v>529128.0</v>
      </c>
      <c r="H136" s="107">
        <v>102.0</v>
      </c>
      <c r="I136" s="108">
        <f t="shared" ref="I136:J136" si="130">K136+M136+O136+Q136+S136+U136+W136+Y136+AA136+AC136+AG136+AI136+AK136+AM136+AO136+AQ136+AU136+AW136+AY136+BA136+BC136+BE136+AE136+AS136</f>
        <v>0</v>
      </c>
      <c r="J136" s="109">
        <f t="shared" si="130"/>
        <v>0</v>
      </c>
      <c r="K136" s="83"/>
      <c r="L136" s="83"/>
      <c r="M136" s="83"/>
      <c r="N136" s="83"/>
      <c r="O136" s="83"/>
      <c r="P136" s="83"/>
      <c r="Q136" s="83"/>
      <c r="R136" s="83"/>
      <c r="S136" s="83"/>
      <c r="T136" s="83"/>
      <c r="U136" s="83"/>
      <c r="V136" s="83"/>
      <c r="W136" s="83"/>
      <c r="X136" s="83"/>
      <c r="Y136" s="83"/>
      <c r="Z136" s="83"/>
    </row>
    <row r="137" ht="12.0" customHeight="1">
      <c r="A137" s="10"/>
      <c r="B137" s="10"/>
      <c r="C137" s="10"/>
      <c r="D137" s="10"/>
      <c r="E137" s="10"/>
      <c r="F137" s="105" t="s">
        <v>956</v>
      </c>
      <c r="G137" s="106">
        <v>529128.0</v>
      </c>
      <c r="H137" s="107">
        <v>103.0</v>
      </c>
      <c r="I137" s="108">
        <f t="shared" ref="I137:J137" si="131">K137+M137+O137+Q137+S137+U137+W137+Y137+AA137+AC137+AG137+AI137+AK137+AM137+AO137+AQ137+AU137+AW137+AY137+BA137+BC137+BE137+AE137+AS137</f>
        <v>0</v>
      </c>
      <c r="J137" s="109">
        <f t="shared" si="131"/>
        <v>0</v>
      </c>
      <c r="K137" s="83"/>
      <c r="L137" s="83"/>
      <c r="M137" s="83"/>
      <c r="N137" s="83"/>
      <c r="O137" s="83"/>
      <c r="P137" s="83"/>
      <c r="Q137" s="83"/>
      <c r="R137" s="83"/>
      <c r="S137" s="83"/>
      <c r="T137" s="83"/>
      <c r="U137" s="83"/>
      <c r="V137" s="83"/>
      <c r="W137" s="83"/>
      <c r="X137" s="83"/>
      <c r="Y137" s="83"/>
      <c r="Z137" s="83"/>
    </row>
    <row r="138" ht="12.0" customHeight="1">
      <c r="A138" s="14"/>
      <c r="B138" s="14"/>
      <c r="C138" s="14"/>
      <c r="D138" s="14"/>
      <c r="E138" s="14"/>
      <c r="F138" s="105" t="s">
        <v>957</v>
      </c>
      <c r="G138" s="106">
        <v>529128.0</v>
      </c>
      <c r="H138" s="107">
        <v>104.0</v>
      </c>
      <c r="I138" s="108">
        <f t="shared" ref="I138:J138" si="132">K138+M138+O138+Q138+S138+U138+W138+Y138+AA138+AC138+AG138+AI138+AK138+AM138+AO138+AQ138+AU138+AW138+AY138+BA138+BC138+BE138+AE138+AS138</f>
        <v>0</v>
      </c>
      <c r="J138" s="109">
        <f t="shared" si="132"/>
        <v>0</v>
      </c>
      <c r="K138" s="83"/>
      <c r="L138" s="83"/>
      <c r="M138" s="83"/>
      <c r="N138" s="83"/>
      <c r="O138" s="83"/>
      <c r="P138" s="83"/>
      <c r="Q138" s="83"/>
      <c r="R138" s="83"/>
      <c r="S138" s="83"/>
      <c r="T138" s="83"/>
      <c r="U138" s="83"/>
      <c r="V138" s="83"/>
      <c r="W138" s="83"/>
      <c r="X138" s="83"/>
      <c r="Y138" s="83"/>
      <c r="Z138" s="83"/>
    </row>
    <row r="139" ht="12.0" customHeight="1">
      <c r="A139" s="98" t="s">
        <v>958</v>
      </c>
      <c r="B139" s="7"/>
      <c r="C139" s="7"/>
      <c r="D139" s="7"/>
      <c r="E139" s="7"/>
      <c r="F139" s="7"/>
      <c r="G139" s="110"/>
      <c r="H139" s="99"/>
      <c r="I139" s="100">
        <f t="shared" ref="I139:J139" si="133">K139+M139+O139+Q139+S139+U139+W139+Y139+AA139+AC139+AG139+AI139+AK139+AM139+AO139+AQ139+AU139+AW139+AY139+BA139+BC139+BE139+AE139+AS139</f>
        <v>0</v>
      </c>
      <c r="J139" s="101">
        <f t="shared" si="133"/>
        <v>0</v>
      </c>
      <c r="K139" s="83"/>
      <c r="L139" s="83"/>
      <c r="M139" s="83"/>
      <c r="N139" s="83"/>
      <c r="O139" s="83"/>
      <c r="P139" s="83"/>
      <c r="Q139" s="83"/>
      <c r="R139" s="83"/>
      <c r="S139" s="83"/>
      <c r="T139" s="83"/>
      <c r="U139" s="83"/>
      <c r="V139" s="83"/>
      <c r="W139" s="83"/>
      <c r="X139" s="83"/>
      <c r="Y139" s="83"/>
      <c r="Z139" s="83"/>
    </row>
    <row r="140" ht="12.0" customHeight="1">
      <c r="A140" s="102" t="s">
        <v>959</v>
      </c>
      <c r="B140" s="104" t="s">
        <v>960</v>
      </c>
      <c r="C140" s="104" t="s">
        <v>961</v>
      </c>
      <c r="D140" s="104" t="s">
        <v>962</v>
      </c>
      <c r="E140" s="104" t="s">
        <v>686</v>
      </c>
      <c r="F140" s="105" t="s">
        <v>963</v>
      </c>
      <c r="G140" s="106">
        <v>122902.0</v>
      </c>
      <c r="H140" s="107">
        <v>105.0</v>
      </c>
      <c r="I140" s="108">
        <f t="shared" ref="I140:J140" si="134">K140+M140+O140+Q140+S140+U140+W140+Y140+AA140+AC140+AG140+AI140+AK140+AM140+AO140+AQ140+AU140+AW140+AY140+BA140+BC140+BE140+AE140+AS140</f>
        <v>0</v>
      </c>
      <c r="J140" s="109">
        <f t="shared" si="134"/>
        <v>0</v>
      </c>
      <c r="K140" s="83"/>
      <c r="L140" s="83"/>
      <c r="M140" s="83"/>
      <c r="N140" s="83"/>
      <c r="O140" s="83"/>
      <c r="P140" s="83"/>
      <c r="Q140" s="83"/>
      <c r="R140" s="83"/>
      <c r="S140" s="83"/>
      <c r="T140" s="83"/>
      <c r="U140" s="83"/>
      <c r="V140" s="83"/>
      <c r="W140" s="83"/>
      <c r="X140" s="83"/>
      <c r="Y140" s="83"/>
      <c r="Z140" s="83"/>
    </row>
    <row r="141" ht="12.0" customHeight="1">
      <c r="A141" s="10"/>
      <c r="B141" s="10"/>
      <c r="C141" s="10"/>
      <c r="D141" s="10"/>
      <c r="E141" s="10"/>
      <c r="F141" s="105" t="s">
        <v>964</v>
      </c>
      <c r="G141" s="106">
        <v>122902.0</v>
      </c>
      <c r="H141" s="107">
        <f t="shared" ref="H141:H215" si="136">1+H140</f>
        <v>106</v>
      </c>
      <c r="I141" s="108">
        <f t="shared" ref="I141:J141" si="135">K141+M141+O141+Q141+S141+U141+W141+Y141+AA141+AC141+AG141+AI141+AK141+AM141+AO141+AQ141+AU141+AW141+AY141+BA141+BC141+BE141+AE141+AS141</f>
        <v>0</v>
      </c>
      <c r="J141" s="109">
        <f t="shared" si="135"/>
        <v>0</v>
      </c>
      <c r="K141" s="83"/>
      <c r="L141" s="83"/>
      <c r="M141" s="83"/>
      <c r="N141" s="83"/>
      <c r="O141" s="83"/>
      <c r="P141" s="83"/>
      <c r="Q141" s="83"/>
      <c r="R141" s="83"/>
      <c r="S141" s="83"/>
      <c r="T141" s="83"/>
      <c r="U141" s="83"/>
      <c r="V141" s="83"/>
      <c r="W141" s="83"/>
      <c r="X141" s="83"/>
      <c r="Y141" s="83"/>
      <c r="Z141" s="83"/>
    </row>
    <row r="142" ht="12.0" customHeight="1">
      <c r="A142" s="10"/>
      <c r="B142" s="10"/>
      <c r="C142" s="10"/>
      <c r="D142" s="10"/>
      <c r="E142" s="10"/>
      <c r="F142" s="105" t="s">
        <v>965</v>
      </c>
      <c r="G142" s="106">
        <v>122902.0</v>
      </c>
      <c r="H142" s="107">
        <f t="shared" si="136"/>
        <v>107</v>
      </c>
      <c r="I142" s="108">
        <f t="shared" ref="I142:J142" si="137">K142+M142+O142+Q142+S142+U142+W142+Y142+AA142+AC142+AG142+AI142+AK142+AM142+AO142+AQ142+AU142+AW142+AY142+BA142+BC142+BE142+AE142+AS142</f>
        <v>0</v>
      </c>
      <c r="J142" s="109">
        <f t="shared" si="137"/>
        <v>0</v>
      </c>
      <c r="K142" s="83"/>
      <c r="L142" s="83"/>
      <c r="M142" s="83"/>
      <c r="N142" s="83"/>
      <c r="O142" s="83"/>
      <c r="P142" s="83"/>
      <c r="Q142" s="83"/>
      <c r="R142" s="83"/>
      <c r="S142" s="83"/>
      <c r="T142" s="83"/>
      <c r="U142" s="83"/>
      <c r="V142" s="83"/>
      <c r="W142" s="83"/>
      <c r="X142" s="83"/>
      <c r="Y142" s="83"/>
      <c r="Z142" s="83"/>
    </row>
    <row r="143" ht="12.0" customHeight="1">
      <c r="A143" s="10"/>
      <c r="B143" s="10"/>
      <c r="C143" s="10"/>
      <c r="D143" s="10"/>
      <c r="E143" s="10"/>
      <c r="F143" s="105" t="s">
        <v>966</v>
      </c>
      <c r="G143" s="106">
        <v>122902.0</v>
      </c>
      <c r="H143" s="107">
        <f t="shared" si="136"/>
        <v>108</v>
      </c>
      <c r="I143" s="108">
        <f t="shared" ref="I143:J143" si="138">K143+M143+O143+Q143+S143+U143+W143+Y143+AA143+AC143+AG143+AI143+AK143+AM143+AO143+AQ143+AU143+AW143+AY143+BA143+BC143+BE143+AE143+AS143</f>
        <v>0</v>
      </c>
      <c r="J143" s="109">
        <f t="shared" si="138"/>
        <v>0</v>
      </c>
      <c r="K143" s="83"/>
      <c r="L143" s="83"/>
      <c r="M143" s="83"/>
      <c r="N143" s="83"/>
      <c r="O143" s="83"/>
      <c r="P143" s="83"/>
      <c r="Q143" s="83"/>
      <c r="R143" s="83"/>
      <c r="S143" s="83"/>
      <c r="T143" s="83"/>
      <c r="U143" s="83"/>
      <c r="V143" s="83"/>
      <c r="W143" s="83"/>
      <c r="X143" s="83"/>
      <c r="Y143" s="83"/>
      <c r="Z143" s="83"/>
    </row>
    <row r="144" ht="12.0" customHeight="1">
      <c r="A144" s="10"/>
      <c r="B144" s="10"/>
      <c r="C144" s="10"/>
      <c r="D144" s="10"/>
      <c r="E144" s="10"/>
      <c r="F144" s="105" t="s">
        <v>967</v>
      </c>
      <c r="G144" s="106">
        <v>122902.0</v>
      </c>
      <c r="H144" s="107">
        <f t="shared" si="136"/>
        <v>109</v>
      </c>
      <c r="I144" s="108">
        <f t="shared" ref="I144:J144" si="139">K144+M144+O144+Q144+S144+U144+W144+Y144+AA144+AC144+AG144+AI144+AK144+AM144+AO144+AQ144+AU144+AW144+AY144+BA144+BC144+BE144+AE144+AS144</f>
        <v>0</v>
      </c>
      <c r="J144" s="109">
        <f t="shared" si="139"/>
        <v>0</v>
      </c>
      <c r="K144" s="83"/>
      <c r="L144" s="83"/>
      <c r="M144" s="83"/>
      <c r="N144" s="83"/>
      <c r="O144" s="83"/>
      <c r="P144" s="83"/>
      <c r="Q144" s="83"/>
      <c r="R144" s="83"/>
      <c r="S144" s="83"/>
      <c r="T144" s="83"/>
      <c r="U144" s="83"/>
      <c r="V144" s="83"/>
      <c r="W144" s="83"/>
      <c r="X144" s="83"/>
      <c r="Y144" s="83"/>
      <c r="Z144" s="83"/>
    </row>
    <row r="145" ht="12.0" customHeight="1">
      <c r="A145" s="10"/>
      <c r="B145" s="10"/>
      <c r="C145" s="10"/>
      <c r="D145" s="10"/>
      <c r="E145" s="10"/>
      <c r="F145" s="105" t="s">
        <v>968</v>
      </c>
      <c r="G145" s="106">
        <v>122902.0</v>
      </c>
      <c r="H145" s="107">
        <f t="shared" si="136"/>
        <v>110</v>
      </c>
      <c r="I145" s="108">
        <f t="shared" ref="I145:J145" si="140">K145+M145+O145+Q145+S145+U145+W145+Y145+AA145+AC145+AG145+AI145+AK145+AM145+AO145+AQ145+AU145+AW145+AY145+BA145+BC145+BE145+AE145+AS145</f>
        <v>0</v>
      </c>
      <c r="J145" s="109">
        <f t="shared" si="140"/>
        <v>0</v>
      </c>
      <c r="K145" s="83"/>
      <c r="L145" s="83"/>
      <c r="M145" s="83"/>
      <c r="N145" s="83"/>
      <c r="O145" s="83"/>
      <c r="P145" s="83"/>
      <c r="Q145" s="83"/>
      <c r="R145" s="83"/>
      <c r="S145" s="83"/>
      <c r="T145" s="83"/>
      <c r="U145" s="83"/>
      <c r="V145" s="83"/>
      <c r="W145" s="83"/>
      <c r="X145" s="83"/>
      <c r="Y145" s="83"/>
      <c r="Z145" s="83"/>
    </row>
    <row r="146" ht="12.0" customHeight="1">
      <c r="A146" s="10"/>
      <c r="B146" s="10"/>
      <c r="C146" s="10"/>
      <c r="D146" s="10"/>
      <c r="E146" s="10"/>
      <c r="F146" s="105" t="s">
        <v>969</v>
      </c>
      <c r="G146" s="106">
        <v>122902.0</v>
      </c>
      <c r="H146" s="107">
        <f t="shared" si="136"/>
        <v>111</v>
      </c>
      <c r="I146" s="108">
        <f t="shared" ref="I146:J146" si="141">K146+M146+O146+Q146+S146+U146+W146+Y146+AA146+AC146+AG146+AI146+AK146+AM146+AO146+AQ146+AU146+AW146+AY146+BA146+BC146+BE146+AE146+AS146</f>
        <v>0</v>
      </c>
      <c r="J146" s="109">
        <f t="shared" si="141"/>
        <v>0</v>
      </c>
      <c r="K146" s="83"/>
      <c r="L146" s="83"/>
      <c r="M146" s="83"/>
      <c r="N146" s="83"/>
      <c r="O146" s="83"/>
      <c r="P146" s="83"/>
      <c r="Q146" s="83"/>
      <c r="R146" s="83"/>
      <c r="S146" s="83"/>
      <c r="T146" s="83"/>
      <c r="U146" s="83"/>
      <c r="V146" s="83"/>
      <c r="W146" s="83"/>
      <c r="X146" s="83"/>
      <c r="Y146" s="83"/>
      <c r="Z146" s="83"/>
    </row>
    <row r="147" ht="12.0" customHeight="1">
      <c r="A147" s="10"/>
      <c r="B147" s="10"/>
      <c r="C147" s="10"/>
      <c r="D147" s="10"/>
      <c r="E147" s="10"/>
      <c r="F147" s="105" t="s">
        <v>970</v>
      </c>
      <c r="G147" s="106">
        <v>122902.0</v>
      </c>
      <c r="H147" s="107">
        <f t="shared" si="136"/>
        <v>112</v>
      </c>
      <c r="I147" s="108">
        <f t="shared" ref="I147:J147" si="142">K147+M147+O147+Q147+S147+U147+W147+Y147+AA147+AC147+AG147+AI147+AK147+AM147+AO147+AQ147+AU147+AW147+AY147+BA147+BC147+BE147+AE147+AS147</f>
        <v>0</v>
      </c>
      <c r="J147" s="109">
        <f t="shared" si="142"/>
        <v>0</v>
      </c>
      <c r="K147" s="83"/>
      <c r="L147" s="83"/>
      <c r="M147" s="83"/>
      <c r="N147" s="83"/>
      <c r="O147" s="83"/>
      <c r="P147" s="83"/>
      <c r="Q147" s="83"/>
      <c r="R147" s="83"/>
      <c r="S147" s="83"/>
      <c r="T147" s="83"/>
      <c r="U147" s="83"/>
      <c r="V147" s="83"/>
      <c r="W147" s="83"/>
      <c r="X147" s="83"/>
      <c r="Y147" s="83"/>
      <c r="Z147" s="83"/>
    </row>
    <row r="148" ht="12.0" customHeight="1">
      <c r="A148" s="10"/>
      <c r="B148" s="10"/>
      <c r="C148" s="10"/>
      <c r="D148" s="10"/>
      <c r="E148" s="10"/>
      <c r="F148" s="105" t="s">
        <v>971</v>
      </c>
      <c r="G148" s="106">
        <v>122902.0</v>
      </c>
      <c r="H148" s="107">
        <f t="shared" si="136"/>
        <v>113</v>
      </c>
      <c r="I148" s="108">
        <f t="shared" ref="I148:J148" si="143">K148+M148+O148+Q148+S148+U148+W148+Y148+AA148+AC148+AG148+AI148+AK148+AM148+AO148+AQ148+AU148+AW148+AY148+BA148+BC148+BE148+AE148+AS148</f>
        <v>0</v>
      </c>
      <c r="J148" s="109">
        <f t="shared" si="143"/>
        <v>0</v>
      </c>
      <c r="K148" s="83"/>
      <c r="L148" s="83"/>
      <c r="M148" s="83"/>
      <c r="N148" s="83"/>
      <c r="O148" s="83"/>
      <c r="P148" s="83"/>
      <c r="Q148" s="83"/>
      <c r="R148" s="83"/>
      <c r="S148" s="83"/>
      <c r="T148" s="83"/>
      <c r="U148" s="83"/>
      <c r="V148" s="83"/>
      <c r="W148" s="83"/>
      <c r="X148" s="83"/>
      <c r="Y148" s="83"/>
      <c r="Z148" s="83"/>
    </row>
    <row r="149" ht="12.0" customHeight="1">
      <c r="A149" s="10"/>
      <c r="B149" s="10"/>
      <c r="C149" s="10"/>
      <c r="D149" s="10"/>
      <c r="E149" s="10"/>
      <c r="F149" s="105" t="s">
        <v>972</v>
      </c>
      <c r="G149" s="106">
        <v>122902.0</v>
      </c>
      <c r="H149" s="107">
        <f t="shared" si="136"/>
        <v>114</v>
      </c>
      <c r="I149" s="108">
        <f t="shared" ref="I149:J149" si="144">K149+M149+O149+Q149+S149+U149+W149+Y149+AA149+AC149+AG149+AI149+AK149+AM149+AO149+AQ149+AU149+AW149+AY149+BA149+BC149+BE149+AE149+AS149</f>
        <v>0</v>
      </c>
      <c r="J149" s="109">
        <f t="shared" si="144"/>
        <v>0</v>
      </c>
      <c r="K149" s="83"/>
      <c r="L149" s="83"/>
      <c r="M149" s="83"/>
      <c r="N149" s="83"/>
      <c r="O149" s="83"/>
      <c r="P149" s="83"/>
      <c r="Q149" s="83"/>
      <c r="R149" s="83"/>
      <c r="S149" s="83"/>
      <c r="T149" s="83"/>
      <c r="U149" s="83"/>
      <c r="V149" s="83"/>
      <c r="W149" s="83"/>
      <c r="X149" s="83"/>
      <c r="Y149" s="83"/>
      <c r="Z149" s="83"/>
    </row>
    <row r="150" ht="12.0" customHeight="1">
      <c r="A150" s="10"/>
      <c r="B150" s="10"/>
      <c r="C150" s="10"/>
      <c r="D150" s="10"/>
      <c r="E150" s="10"/>
      <c r="F150" s="105" t="s">
        <v>973</v>
      </c>
      <c r="G150" s="106">
        <v>122902.0</v>
      </c>
      <c r="H150" s="107">
        <f t="shared" si="136"/>
        <v>115</v>
      </c>
      <c r="I150" s="108">
        <f t="shared" ref="I150:J150" si="145">K150+M150+O150+Q150+S150+U150+W150+Y150+AA150+AC150+AG150+AI150+AK150+AM150+AO150+AQ150+AU150+AW150+AY150+BA150+BC150+BE150+AE150+AS150</f>
        <v>0</v>
      </c>
      <c r="J150" s="109">
        <f t="shared" si="145"/>
        <v>0</v>
      </c>
      <c r="K150" s="83"/>
      <c r="L150" s="83"/>
      <c r="M150" s="83"/>
      <c r="N150" s="83"/>
      <c r="O150" s="83"/>
      <c r="P150" s="83"/>
      <c r="Q150" s="83"/>
      <c r="R150" s="83"/>
      <c r="S150" s="83"/>
      <c r="T150" s="83"/>
      <c r="U150" s="83"/>
      <c r="V150" s="83"/>
      <c r="W150" s="83"/>
      <c r="X150" s="83"/>
      <c r="Y150" s="83"/>
      <c r="Z150" s="83"/>
    </row>
    <row r="151" ht="12.0" customHeight="1">
      <c r="A151" s="10"/>
      <c r="B151" s="10"/>
      <c r="C151" s="14"/>
      <c r="D151" s="14"/>
      <c r="E151" s="14"/>
      <c r="F151" s="105" t="s">
        <v>974</v>
      </c>
      <c r="G151" s="106">
        <v>122902.0</v>
      </c>
      <c r="H151" s="107">
        <f t="shared" si="136"/>
        <v>116</v>
      </c>
      <c r="I151" s="108">
        <f t="shared" ref="I151:J151" si="146">K151+M151+O151+Q151+S151+U151+W151+Y151+AA151+AC151+AG151+AI151+AK151+AM151+AO151+AQ151+AU151+AW151+AY151+BA151+BC151+BE151+AE151+AS151</f>
        <v>0</v>
      </c>
      <c r="J151" s="109">
        <f t="shared" si="146"/>
        <v>0</v>
      </c>
      <c r="K151" s="83"/>
      <c r="L151" s="83"/>
      <c r="M151" s="83"/>
      <c r="N151" s="83"/>
      <c r="O151" s="83"/>
      <c r="P151" s="83"/>
      <c r="Q151" s="83"/>
      <c r="R151" s="83"/>
      <c r="S151" s="83"/>
      <c r="T151" s="83"/>
      <c r="U151" s="83"/>
      <c r="V151" s="83"/>
      <c r="W151" s="83"/>
      <c r="X151" s="83"/>
      <c r="Y151" s="83"/>
      <c r="Z151" s="83"/>
    </row>
    <row r="152" ht="12.0" customHeight="1">
      <c r="A152" s="10"/>
      <c r="B152" s="10"/>
      <c r="C152" s="104" t="s">
        <v>975</v>
      </c>
      <c r="D152" s="104" t="s">
        <v>976</v>
      </c>
      <c r="E152" s="104" t="s">
        <v>686</v>
      </c>
      <c r="F152" s="105" t="s">
        <v>977</v>
      </c>
      <c r="G152" s="106">
        <v>122902.0</v>
      </c>
      <c r="H152" s="107">
        <f t="shared" si="136"/>
        <v>117</v>
      </c>
      <c r="I152" s="108">
        <f t="shared" ref="I152:J152" si="147">K152+M152+O152+Q152+S152+U152+W152+Y152+AA152+AC152+AG152+AI152+AK152+AM152+AO152+AQ152+AU152+AW152+AY152+BA152+BC152+BE152+AE152+AS152</f>
        <v>0</v>
      </c>
      <c r="J152" s="109">
        <f t="shared" si="147"/>
        <v>0</v>
      </c>
      <c r="K152" s="83"/>
      <c r="L152" s="83"/>
      <c r="M152" s="83"/>
      <c r="N152" s="83"/>
      <c r="O152" s="83"/>
      <c r="P152" s="83"/>
      <c r="Q152" s="83"/>
      <c r="R152" s="83"/>
      <c r="S152" s="83"/>
      <c r="T152" s="83"/>
      <c r="U152" s="83"/>
      <c r="V152" s="83"/>
      <c r="W152" s="83"/>
      <c r="X152" s="83"/>
      <c r="Y152" s="83"/>
      <c r="Z152" s="83"/>
    </row>
    <row r="153" ht="12.0" customHeight="1">
      <c r="A153" s="10"/>
      <c r="B153" s="10"/>
      <c r="C153" s="10"/>
      <c r="D153" s="10"/>
      <c r="E153" s="10"/>
      <c r="F153" s="105" t="s">
        <v>978</v>
      </c>
      <c r="G153" s="106">
        <v>122902.0</v>
      </c>
      <c r="H153" s="107">
        <f t="shared" si="136"/>
        <v>118</v>
      </c>
      <c r="I153" s="108">
        <f t="shared" ref="I153:J153" si="148">K153+M153+O153+Q153+S153+U153+W153+Y153+AA153+AC153+AG153+AI153+AK153+AM153+AO153+AQ153+AU153+AW153+AY153+BA153+BC153+BE153+AE153+AS153</f>
        <v>0</v>
      </c>
      <c r="J153" s="109">
        <f t="shared" si="148"/>
        <v>0</v>
      </c>
      <c r="K153" s="83"/>
      <c r="L153" s="83"/>
      <c r="M153" s="83"/>
      <c r="N153" s="83"/>
      <c r="O153" s="83"/>
      <c r="P153" s="83"/>
      <c r="Q153" s="83"/>
      <c r="R153" s="83"/>
      <c r="S153" s="83"/>
      <c r="T153" s="83"/>
      <c r="U153" s="83"/>
      <c r="V153" s="83"/>
      <c r="W153" s="83"/>
      <c r="X153" s="83"/>
      <c r="Y153" s="83"/>
      <c r="Z153" s="83"/>
    </row>
    <row r="154" ht="12.0" customHeight="1">
      <c r="A154" s="10"/>
      <c r="B154" s="10"/>
      <c r="C154" s="10"/>
      <c r="D154" s="10"/>
      <c r="E154" s="10"/>
      <c r="F154" s="105" t="s">
        <v>979</v>
      </c>
      <c r="G154" s="106">
        <v>122902.0</v>
      </c>
      <c r="H154" s="107">
        <f t="shared" si="136"/>
        <v>119</v>
      </c>
      <c r="I154" s="108">
        <f t="shared" ref="I154:J154" si="149">K154+M154+O154+Q154+S154+U154+W154+Y154+AA154+AC154+AG154+AI154+AK154+AM154+AO154+AQ154+AU154+AW154+AY154+BA154+BC154+BE154+AE154+AS154</f>
        <v>0</v>
      </c>
      <c r="J154" s="109">
        <f t="shared" si="149"/>
        <v>0</v>
      </c>
      <c r="K154" s="83"/>
      <c r="L154" s="83"/>
      <c r="M154" s="83"/>
      <c r="N154" s="83"/>
      <c r="O154" s="83"/>
      <c r="P154" s="83"/>
      <c r="Q154" s="83"/>
      <c r="R154" s="83"/>
      <c r="S154" s="83"/>
      <c r="T154" s="83"/>
      <c r="U154" s="83"/>
      <c r="V154" s="83"/>
      <c r="W154" s="83"/>
      <c r="X154" s="83"/>
      <c r="Y154" s="83"/>
      <c r="Z154" s="83"/>
    </row>
    <row r="155" ht="12.0" customHeight="1">
      <c r="A155" s="10"/>
      <c r="B155" s="10"/>
      <c r="C155" s="10"/>
      <c r="D155" s="10"/>
      <c r="E155" s="10"/>
      <c r="F155" s="105" t="s">
        <v>980</v>
      </c>
      <c r="G155" s="106">
        <v>122902.0</v>
      </c>
      <c r="H155" s="107">
        <f t="shared" si="136"/>
        <v>120</v>
      </c>
      <c r="I155" s="108">
        <f t="shared" ref="I155:J155" si="150">K155+M155+O155+Q155+S155+U155+W155+Y155+AA155+AC155+AG155+AI155+AK155+AM155+AO155+AQ155+AU155+AW155+AY155+BA155+BC155+BE155+AE155+AS155</f>
        <v>0</v>
      </c>
      <c r="J155" s="109">
        <f t="shared" si="150"/>
        <v>0</v>
      </c>
      <c r="K155" s="83"/>
      <c r="L155" s="83"/>
      <c r="M155" s="83"/>
      <c r="N155" s="83"/>
      <c r="O155" s="83"/>
      <c r="P155" s="83"/>
      <c r="Q155" s="83"/>
      <c r="R155" s="83"/>
      <c r="S155" s="83"/>
      <c r="T155" s="83"/>
      <c r="U155" s="83"/>
      <c r="V155" s="83"/>
      <c r="W155" s="83"/>
      <c r="X155" s="83"/>
      <c r="Y155" s="83"/>
      <c r="Z155" s="83"/>
    </row>
    <row r="156" ht="12.0" customHeight="1">
      <c r="A156" s="10"/>
      <c r="B156" s="10"/>
      <c r="C156" s="10"/>
      <c r="D156" s="10"/>
      <c r="E156" s="10"/>
      <c r="F156" s="105" t="s">
        <v>981</v>
      </c>
      <c r="G156" s="106">
        <v>122902.0</v>
      </c>
      <c r="H156" s="107">
        <f t="shared" si="136"/>
        <v>121</v>
      </c>
      <c r="I156" s="108">
        <f t="shared" ref="I156:J156" si="151">K156+M156+O156+Q156+S156+U156+W156+Y156+AA156+AC156+AG156+AI156+AK156+AM156+AO156+AQ156+AU156+AW156+AY156+BA156+BC156+BE156+AE156+AS156</f>
        <v>0</v>
      </c>
      <c r="J156" s="109">
        <f t="shared" si="151"/>
        <v>0</v>
      </c>
      <c r="K156" s="83"/>
      <c r="L156" s="83"/>
      <c r="M156" s="83"/>
      <c r="N156" s="83"/>
      <c r="O156" s="83"/>
      <c r="P156" s="83"/>
      <c r="Q156" s="83"/>
      <c r="R156" s="83"/>
      <c r="S156" s="83"/>
      <c r="T156" s="83"/>
      <c r="U156" s="83"/>
      <c r="V156" s="83"/>
      <c r="W156" s="83"/>
      <c r="X156" s="83"/>
      <c r="Y156" s="83"/>
      <c r="Z156" s="83"/>
    </row>
    <row r="157" ht="12.0" customHeight="1">
      <c r="A157" s="10"/>
      <c r="B157" s="10"/>
      <c r="C157" s="10"/>
      <c r="D157" s="10"/>
      <c r="E157" s="10"/>
      <c r="F157" s="105" t="s">
        <v>982</v>
      </c>
      <c r="G157" s="106">
        <v>122902.0</v>
      </c>
      <c r="H157" s="107">
        <f t="shared" si="136"/>
        <v>122</v>
      </c>
      <c r="I157" s="108">
        <f t="shared" ref="I157:J157" si="152">K157+M157+O157+Q157+S157+U157+W157+Y157+AA157+AC157+AG157+AI157+AK157+AM157+AO157+AQ157+AU157+AW157+AY157+BA157+BC157+BE157+AE157+AS157</f>
        <v>0</v>
      </c>
      <c r="J157" s="109">
        <f t="shared" si="152"/>
        <v>0</v>
      </c>
      <c r="K157" s="83"/>
      <c r="L157" s="83"/>
      <c r="M157" s="83"/>
      <c r="N157" s="83"/>
      <c r="O157" s="83"/>
      <c r="P157" s="83"/>
      <c r="Q157" s="83"/>
      <c r="R157" s="83"/>
      <c r="S157" s="83"/>
      <c r="T157" s="83"/>
      <c r="U157" s="83"/>
      <c r="V157" s="83"/>
      <c r="W157" s="83"/>
      <c r="X157" s="83"/>
      <c r="Y157" s="83"/>
      <c r="Z157" s="83"/>
    </row>
    <row r="158" ht="12.0" customHeight="1">
      <c r="A158" s="10"/>
      <c r="B158" s="10"/>
      <c r="C158" s="10"/>
      <c r="D158" s="10"/>
      <c r="E158" s="10"/>
      <c r="F158" s="105" t="s">
        <v>983</v>
      </c>
      <c r="G158" s="106">
        <v>122902.0</v>
      </c>
      <c r="H158" s="107">
        <f t="shared" si="136"/>
        <v>123</v>
      </c>
      <c r="I158" s="108">
        <f t="shared" ref="I158:J158" si="153">K158+M158+O158+Q158+S158+U158+W158+Y158+AA158+AC158+AG158+AI158+AK158+AM158+AO158+AQ158+AU158+AW158+AY158+BA158+BC158+BE158+AE158+AS158</f>
        <v>0</v>
      </c>
      <c r="J158" s="109">
        <f t="shared" si="153"/>
        <v>0</v>
      </c>
      <c r="K158" s="83"/>
      <c r="L158" s="83"/>
      <c r="M158" s="83"/>
      <c r="N158" s="83"/>
      <c r="O158" s="83"/>
      <c r="P158" s="83"/>
      <c r="Q158" s="83"/>
      <c r="R158" s="83"/>
      <c r="S158" s="83"/>
      <c r="T158" s="83"/>
      <c r="U158" s="83"/>
      <c r="V158" s="83"/>
      <c r="W158" s="83"/>
      <c r="X158" s="83"/>
      <c r="Y158" s="83"/>
      <c r="Z158" s="83"/>
    </row>
    <row r="159" ht="12.0" customHeight="1">
      <c r="A159" s="10"/>
      <c r="B159" s="10"/>
      <c r="C159" s="14"/>
      <c r="D159" s="14"/>
      <c r="E159" s="14"/>
      <c r="F159" s="105" t="s">
        <v>984</v>
      </c>
      <c r="G159" s="106">
        <v>122902.0</v>
      </c>
      <c r="H159" s="107">
        <f t="shared" si="136"/>
        <v>124</v>
      </c>
      <c r="I159" s="108">
        <f t="shared" ref="I159:J159" si="154">K159+M159+O159+Q159+S159+U159+W159+Y159+AA159+AC159+AG159+AI159+AK159+AM159+AO159+AQ159+AU159+AW159+AY159+BA159+BC159+BE159+AE159+AS159</f>
        <v>0</v>
      </c>
      <c r="J159" s="109">
        <f t="shared" si="154"/>
        <v>0</v>
      </c>
      <c r="K159" s="83"/>
      <c r="L159" s="83"/>
      <c r="M159" s="83"/>
      <c r="N159" s="83"/>
      <c r="O159" s="83"/>
      <c r="P159" s="83"/>
      <c r="Q159" s="83"/>
      <c r="R159" s="83"/>
      <c r="S159" s="83"/>
      <c r="T159" s="83"/>
      <c r="U159" s="83"/>
      <c r="V159" s="83"/>
      <c r="W159" s="83"/>
      <c r="X159" s="83"/>
      <c r="Y159" s="83"/>
      <c r="Z159" s="83"/>
    </row>
    <row r="160" ht="12.0" customHeight="1">
      <c r="A160" s="10"/>
      <c r="B160" s="10"/>
      <c r="C160" s="104" t="s">
        <v>985</v>
      </c>
      <c r="D160" s="104" t="s">
        <v>986</v>
      </c>
      <c r="E160" s="104" t="s">
        <v>686</v>
      </c>
      <c r="F160" s="105" t="s">
        <v>977</v>
      </c>
      <c r="G160" s="106">
        <v>122902.0</v>
      </c>
      <c r="H160" s="107">
        <f t="shared" si="136"/>
        <v>125</v>
      </c>
      <c r="I160" s="108">
        <f t="shared" ref="I160:J160" si="155">K160+M160+O160+Q160+S160+U160+W160+Y160+AA160+AC160+AG160+AI160+AK160+AM160+AO160+AQ160+AU160+AW160+AY160+BA160+BC160+BE160+AE160+AS160</f>
        <v>0</v>
      </c>
      <c r="J160" s="109">
        <f t="shared" si="155"/>
        <v>0</v>
      </c>
      <c r="K160" s="83"/>
      <c r="L160" s="83"/>
      <c r="M160" s="83"/>
      <c r="N160" s="83"/>
      <c r="O160" s="83"/>
      <c r="P160" s="83"/>
      <c r="Q160" s="83"/>
      <c r="R160" s="83"/>
      <c r="S160" s="83"/>
      <c r="T160" s="83"/>
      <c r="U160" s="83"/>
      <c r="V160" s="83"/>
      <c r="W160" s="83"/>
      <c r="X160" s="83"/>
      <c r="Y160" s="83"/>
      <c r="Z160" s="83"/>
    </row>
    <row r="161" ht="12.0" customHeight="1">
      <c r="A161" s="10"/>
      <c r="B161" s="10"/>
      <c r="C161" s="10"/>
      <c r="D161" s="10"/>
      <c r="E161" s="10"/>
      <c r="F161" s="105" t="s">
        <v>987</v>
      </c>
      <c r="G161" s="106">
        <v>122902.0</v>
      </c>
      <c r="H161" s="107">
        <f t="shared" si="136"/>
        <v>126</v>
      </c>
      <c r="I161" s="108">
        <f t="shared" ref="I161:J161" si="156">K161+M161+O161+Q161+S161+U161+W161+Y161+AA161+AC161+AG161+AI161+AK161+AM161+AO161+AQ161+AU161+AW161+AY161+BA161+BC161+BE161+AE161+AS161</f>
        <v>0</v>
      </c>
      <c r="J161" s="109">
        <f t="shared" si="156"/>
        <v>0</v>
      </c>
      <c r="K161" s="83"/>
      <c r="L161" s="83"/>
      <c r="M161" s="83"/>
      <c r="N161" s="83"/>
      <c r="O161" s="83"/>
      <c r="P161" s="83"/>
      <c r="Q161" s="83"/>
      <c r="R161" s="83"/>
      <c r="S161" s="83"/>
      <c r="T161" s="83"/>
      <c r="U161" s="83"/>
      <c r="V161" s="83"/>
      <c r="W161" s="83"/>
      <c r="X161" s="83"/>
      <c r="Y161" s="83"/>
      <c r="Z161" s="83"/>
    </row>
    <row r="162" ht="12.0" customHeight="1">
      <c r="A162" s="10"/>
      <c r="B162" s="10"/>
      <c r="C162" s="10"/>
      <c r="D162" s="10"/>
      <c r="E162" s="10"/>
      <c r="F162" s="105" t="s">
        <v>988</v>
      </c>
      <c r="G162" s="106">
        <v>122902.0</v>
      </c>
      <c r="H162" s="107">
        <f t="shared" si="136"/>
        <v>127</v>
      </c>
      <c r="I162" s="108">
        <f t="shared" ref="I162:J162" si="157">K162+M162+O162+Q162+S162+U162+W162+Y162+AA162+AC162+AG162+AI162+AK162+AM162+AO162+AQ162+AU162+AW162+AY162+BA162+BC162+BE162+AE162+AS162</f>
        <v>0</v>
      </c>
      <c r="J162" s="109">
        <f t="shared" si="157"/>
        <v>0</v>
      </c>
      <c r="K162" s="83"/>
      <c r="L162" s="83"/>
      <c r="M162" s="83"/>
      <c r="N162" s="83"/>
      <c r="O162" s="83"/>
      <c r="P162" s="83"/>
      <c r="Q162" s="83"/>
      <c r="R162" s="83"/>
      <c r="S162" s="83"/>
      <c r="T162" s="83"/>
      <c r="U162" s="83"/>
      <c r="V162" s="83"/>
      <c r="W162" s="83"/>
      <c r="X162" s="83"/>
      <c r="Y162" s="83"/>
      <c r="Z162" s="83"/>
    </row>
    <row r="163" ht="12.0" customHeight="1">
      <c r="A163" s="10"/>
      <c r="B163" s="10"/>
      <c r="C163" s="10"/>
      <c r="D163" s="10"/>
      <c r="E163" s="10"/>
      <c r="F163" s="105" t="s">
        <v>984</v>
      </c>
      <c r="G163" s="106">
        <v>122902.0</v>
      </c>
      <c r="H163" s="107">
        <f t="shared" si="136"/>
        <v>128</v>
      </c>
      <c r="I163" s="108">
        <f t="shared" ref="I163:J163" si="158">K163+M163+O163+Q163+S163+U163+W163+Y163+AA163+AC163+AG163+AI163+AK163+AM163+AO163+AQ163+AU163+AW163+AY163+BA163+BC163+BE163+AE163+AS163</f>
        <v>0</v>
      </c>
      <c r="J163" s="109">
        <f t="shared" si="158"/>
        <v>0</v>
      </c>
      <c r="K163" s="83"/>
      <c r="L163" s="83"/>
      <c r="M163" s="83"/>
      <c r="N163" s="83"/>
      <c r="O163" s="83"/>
      <c r="P163" s="83"/>
      <c r="Q163" s="83"/>
      <c r="R163" s="83"/>
      <c r="S163" s="83"/>
      <c r="T163" s="83"/>
      <c r="U163" s="83"/>
      <c r="V163" s="83"/>
      <c r="W163" s="83"/>
      <c r="X163" s="83"/>
      <c r="Y163" s="83"/>
      <c r="Z163" s="83"/>
    </row>
    <row r="164" ht="12.0" customHeight="1">
      <c r="A164" s="10"/>
      <c r="B164" s="10"/>
      <c r="C164" s="10"/>
      <c r="D164" s="10"/>
      <c r="E164" s="10"/>
      <c r="F164" s="105" t="s">
        <v>978</v>
      </c>
      <c r="G164" s="106">
        <v>122902.0</v>
      </c>
      <c r="H164" s="107">
        <f t="shared" si="136"/>
        <v>129</v>
      </c>
      <c r="I164" s="108">
        <f t="shared" ref="I164:J164" si="159">K164+M164+O164+Q164+S164+U164+W164+Y164+AA164+AC164+AG164+AI164+AK164+AM164+AO164+AQ164+AU164+AW164+AY164+BA164+BC164+BE164+AE164+AS164</f>
        <v>0</v>
      </c>
      <c r="J164" s="109">
        <f t="shared" si="159"/>
        <v>0</v>
      </c>
      <c r="K164" s="83"/>
      <c r="L164" s="83"/>
      <c r="M164" s="83"/>
      <c r="N164" s="83"/>
      <c r="O164" s="83"/>
      <c r="P164" s="83"/>
      <c r="Q164" s="83"/>
      <c r="R164" s="83"/>
      <c r="S164" s="83"/>
      <c r="T164" s="83"/>
      <c r="U164" s="83"/>
      <c r="V164" s="83"/>
      <c r="W164" s="83"/>
      <c r="X164" s="83"/>
      <c r="Y164" s="83"/>
      <c r="Z164" s="83"/>
    </row>
    <row r="165" ht="12.0" customHeight="1">
      <c r="A165" s="10"/>
      <c r="B165" s="10"/>
      <c r="C165" s="10"/>
      <c r="D165" s="10"/>
      <c r="E165" s="10"/>
      <c r="F165" s="105" t="s">
        <v>989</v>
      </c>
      <c r="G165" s="106">
        <v>122902.0</v>
      </c>
      <c r="H165" s="107">
        <f t="shared" si="136"/>
        <v>130</v>
      </c>
      <c r="I165" s="108">
        <f t="shared" ref="I165:J165" si="160">K165+M165+O165+Q165+S165+U165+W165+Y165+AA165+AC165+AG165+AI165+AK165+AM165+AO165+AQ165+AU165+AW165+AY165+BA165+BC165+BE165+AE165+AS165</f>
        <v>0</v>
      </c>
      <c r="J165" s="109">
        <f t="shared" si="160"/>
        <v>0</v>
      </c>
      <c r="K165" s="83"/>
      <c r="L165" s="83"/>
      <c r="M165" s="83"/>
      <c r="N165" s="83"/>
      <c r="O165" s="83"/>
      <c r="P165" s="83"/>
      <c r="Q165" s="83"/>
      <c r="R165" s="83"/>
      <c r="S165" s="83"/>
      <c r="T165" s="83"/>
      <c r="U165" s="83"/>
      <c r="V165" s="83"/>
      <c r="W165" s="83"/>
      <c r="X165" s="83"/>
      <c r="Y165" s="83"/>
      <c r="Z165" s="83"/>
    </row>
    <row r="166" ht="12.0" customHeight="1">
      <c r="A166" s="10"/>
      <c r="B166" s="10"/>
      <c r="C166" s="10"/>
      <c r="D166" s="14"/>
      <c r="E166" s="14"/>
      <c r="F166" s="105" t="s">
        <v>990</v>
      </c>
      <c r="G166" s="106">
        <v>122902.0</v>
      </c>
      <c r="H166" s="107">
        <f t="shared" si="136"/>
        <v>131</v>
      </c>
      <c r="I166" s="108">
        <f t="shared" ref="I166:J166" si="161">K166+M166+O166+Q166+S166+U166+W166+Y166+AA166+AC166+AG166+AI166+AK166+AM166+AO166+AQ166+AU166+AW166+AY166+BA166+BC166+BE166+AE166+AS166</f>
        <v>0</v>
      </c>
      <c r="J166" s="109">
        <f t="shared" si="161"/>
        <v>0</v>
      </c>
      <c r="K166" s="83"/>
      <c r="L166" s="83"/>
      <c r="M166" s="83"/>
      <c r="N166" s="83"/>
      <c r="O166" s="83"/>
      <c r="P166" s="83"/>
      <c r="Q166" s="83"/>
      <c r="R166" s="83"/>
      <c r="S166" s="83"/>
      <c r="T166" s="83"/>
      <c r="U166" s="83"/>
      <c r="V166" s="83"/>
      <c r="W166" s="83"/>
      <c r="X166" s="83"/>
      <c r="Y166" s="83"/>
      <c r="Z166" s="83"/>
    </row>
    <row r="167" ht="12.0" customHeight="1">
      <c r="A167" s="10"/>
      <c r="B167" s="10"/>
      <c r="C167" s="14"/>
      <c r="D167" s="105" t="s">
        <v>991</v>
      </c>
      <c r="E167" s="105" t="s">
        <v>686</v>
      </c>
      <c r="F167" s="105" t="s">
        <v>992</v>
      </c>
      <c r="G167" s="106">
        <v>122902.0</v>
      </c>
      <c r="H167" s="107">
        <f t="shared" si="136"/>
        <v>132</v>
      </c>
      <c r="I167" s="108">
        <f t="shared" ref="I167:J167" si="162">K167+M167+O167+Q167+S167+U167+W167+Y167+AA167+AC167+AG167+AI167+AK167+AM167+AO167+AQ167+AU167+AW167+AY167+BA167+BC167+BE167+AE167+AS167</f>
        <v>0</v>
      </c>
      <c r="J167" s="109">
        <f t="shared" si="162"/>
        <v>0</v>
      </c>
      <c r="K167" s="83"/>
      <c r="L167" s="83"/>
      <c r="M167" s="83"/>
      <c r="N167" s="83"/>
      <c r="O167" s="83"/>
      <c r="P167" s="83"/>
      <c r="Q167" s="83"/>
      <c r="R167" s="83"/>
      <c r="S167" s="83"/>
      <c r="T167" s="83"/>
      <c r="U167" s="83"/>
      <c r="V167" s="83"/>
      <c r="W167" s="83"/>
      <c r="X167" s="83"/>
      <c r="Y167" s="83"/>
      <c r="Z167" s="83"/>
    </row>
    <row r="168" ht="12.0" customHeight="1">
      <c r="A168" s="10"/>
      <c r="B168" s="10"/>
      <c r="C168" s="104" t="s">
        <v>993</v>
      </c>
      <c r="D168" s="104" t="s">
        <v>994</v>
      </c>
      <c r="E168" s="104" t="s">
        <v>995</v>
      </c>
      <c r="F168" s="105" t="s">
        <v>996</v>
      </c>
      <c r="G168" s="106">
        <v>122902.0</v>
      </c>
      <c r="H168" s="107">
        <f t="shared" si="136"/>
        <v>133</v>
      </c>
      <c r="I168" s="108">
        <f t="shared" ref="I168:J168" si="163">K168+M168+O168+Q168+S168+U168+W168+Y168+AA168+AC168+AG168+AI168+AK168+AM168+AO168+AQ168+AU168+AW168+AY168+BA168+BC168+BE168+AE168+AS168</f>
        <v>0</v>
      </c>
      <c r="J168" s="109">
        <f t="shared" si="163"/>
        <v>0</v>
      </c>
      <c r="K168" s="83"/>
      <c r="L168" s="83"/>
      <c r="M168" s="83"/>
      <c r="N168" s="83"/>
      <c r="O168" s="83"/>
      <c r="P168" s="83"/>
      <c r="Q168" s="83"/>
      <c r="R168" s="83"/>
      <c r="S168" s="83"/>
      <c r="T168" s="83"/>
      <c r="U168" s="83"/>
      <c r="V168" s="83"/>
      <c r="W168" s="83"/>
      <c r="X168" s="83"/>
      <c r="Y168" s="83"/>
      <c r="Z168" s="83"/>
    </row>
    <row r="169" ht="12.0" customHeight="1">
      <c r="A169" s="10"/>
      <c r="B169" s="10"/>
      <c r="C169" s="10"/>
      <c r="D169" s="10"/>
      <c r="E169" s="10"/>
      <c r="F169" s="105" t="s">
        <v>997</v>
      </c>
      <c r="G169" s="106">
        <v>122902.0</v>
      </c>
      <c r="H169" s="107">
        <f t="shared" si="136"/>
        <v>134</v>
      </c>
      <c r="I169" s="108">
        <f t="shared" ref="I169:J169" si="164">K169+M169+O169+Q169+S169+U169+W169+Y169+AA169+AC169+AG169+AI169+AK169+AM169+AO169+AQ169+AU169+AW169+AY169+BA169+BC169+BE169+AE169+AS169</f>
        <v>0</v>
      </c>
      <c r="J169" s="109">
        <f t="shared" si="164"/>
        <v>0</v>
      </c>
      <c r="K169" s="83"/>
      <c r="L169" s="83"/>
      <c r="M169" s="83"/>
      <c r="N169" s="83"/>
      <c r="O169" s="83"/>
      <c r="P169" s="83"/>
      <c r="Q169" s="83"/>
      <c r="R169" s="83"/>
      <c r="S169" s="83"/>
      <c r="T169" s="83"/>
      <c r="U169" s="83"/>
      <c r="V169" s="83"/>
      <c r="W169" s="83"/>
      <c r="X169" s="83"/>
      <c r="Y169" s="83"/>
      <c r="Z169" s="83"/>
    </row>
    <row r="170" ht="12.0" customHeight="1">
      <c r="A170" s="10"/>
      <c r="B170" s="10"/>
      <c r="C170" s="10"/>
      <c r="D170" s="10"/>
      <c r="E170" s="10"/>
      <c r="F170" s="105" t="s">
        <v>998</v>
      </c>
      <c r="G170" s="106">
        <v>122902.0</v>
      </c>
      <c r="H170" s="107">
        <f t="shared" si="136"/>
        <v>135</v>
      </c>
      <c r="I170" s="108">
        <f t="shared" ref="I170:J170" si="165">K170+M170+O170+Q170+S170+U170+W170+Y170+AA170+AC170+AG170+AI170+AK170+AM170+AO170+AQ170+AU170+AW170+AY170+BA170+BC170+BE170+AE170+AS170</f>
        <v>0</v>
      </c>
      <c r="J170" s="109">
        <f t="shared" si="165"/>
        <v>0</v>
      </c>
      <c r="K170" s="83"/>
      <c r="L170" s="83"/>
      <c r="M170" s="83"/>
      <c r="N170" s="83"/>
      <c r="O170" s="83"/>
      <c r="P170" s="83"/>
      <c r="Q170" s="83"/>
      <c r="R170" s="83"/>
      <c r="S170" s="83"/>
      <c r="T170" s="83"/>
      <c r="U170" s="83"/>
      <c r="V170" s="83"/>
      <c r="W170" s="83"/>
      <c r="X170" s="83"/>
      <c r="Y170" s="83"/>
      <c r="Z170" s="83"/>
    </row>
    <row r="171" ht="12.0" customHeight="1">
      <c r="A171" s="10"/>
      <c r="B171" s="10"/>
      <c r="C171" s="10"/>
      <c r="D171" s="10"/>
      <c r="E171" s="10"/>
      <c r="F171" s="105" t="s">
        <v>999</v>
      </c>
      <c r="G171" s="106">
        <v>122902.0</v>
      </c>
      <c r="H171" s="107">
        <f t="shared" si="136"/>
        <v>136</v>
      </c>
      <c r="I171" s="108">
        <f t="shared" ref="I171:J171" si="166">K171+M171+O171+Q171+S171+U171+W171+Y171+AA171+AC171+AG171+AI171+AK171+AM171+AO171+AQ171+AU171+AW171+AY171+BA171+BC171+BE171+AE171+AS171</f>
        <v>0</v>
      </c>
      <c r="J171" s="109">
        <f t="shared" si="166"/>
        <v>0</v>
      </c>
      <c r="K171" s="83"/>
      <c r="L171" s="83"/>
      <c r="M171" s="83"/>
      <c r="N171" s="83"/>
      <c r="O171" s="83"/>
      <c r="P171" s="83"/>
      <c r="Q171" s="83"/>
      <c r="R171" s="83"/>
      <c r="S171" s="83"/>
      <c r="T171" s="83"/>
      <c r="U171" s="83"/>
      <c r="V171" s="83"/>
      <c r="W171" s="83"/>
      <c r="X171" s="83"/>
      <c r="Y171" s="83"/>
      <c r="Z171" s="83"/>
    </row>
    <row r="172" ht="12.0" customHeight="1">
      <c r="A172" s="10"/>
      <c r="B172" s="10"/>
      <c r="C172" s="10"/>
      <c r="D172" s="10"/>
      <c r="E172" s="10"/>
      <c r="F172" s="105" t="s">
        <v>1000</v>
      </c>
      <c r="G172" s="106">
        <v>122902.0</v>
      </c>
      <c r="H172" s="107">
        <f t="shared" si="136"/>
        <v>137</v>
      </c>
      <c r="I172" s="108">
        <f t="shared" ref="I172:J172" si="167">K172+M172+O172+Q172+S172+U172+W172+Y172+AA172+AC172+AG172+AI172+AK172+AM172+AO172+AQ172+AU172+AW172+AY172+BA172+BC172+BE172+AE172+AS172</f>
        <v>0</v>
      </c>
      <c r="J172" s="109">
        <f t="shared" si="167"/>
        <v>0</v>
      </c>
      <c r="K172" s="83"/>
      <c r="L172" s="83"/>
      <c r="M172" s="83"/>
      <c r="N172" s="83"/>
      <c r="O172" s="83"/>
      <c r="P172" s="83"/>
      <c r="Q172" s="83"/>
      <c r="R172" s="83"/>
      <c r="S172" s="83"/>
      <c r="T172" s="83"/>
      <c r="U172" s="83"/>
      <c r="V172" s="83"/>
      <c r="W172" s="83"/>
      <c r="X172" s="83"/>
      <c r="Y172" s="83"/>
      <c r="Z172" s="83"/>
    </row>
    <row r="173" ht="12.0" customHeight="1">
      <c r="A173" s="10"/>
      <c r="B173" s="10"/>
      <c r="C173" s="10"/>
      <c r="D173" s="14"/>
      <c r="E173" s="14"/>
      <c r="F173" s="105" t="s">
        <v>1001</v>
      </c>
      <c r="G173" s="106">
        <v>122902.0</v>
      </c>
      <c r="H173" s="107">
        <f t="shared" si="136"/>
        <v>138</v>
      </c>
      <c r="I173" s="108">
        <f t="shared" ref="I173:J173" si="168">K173+M173+O173+Q173+S173+U173+W173+Y173+AA173+AC173+AG173+AI173+AK173+AM173+AO173+AQ173+AU173+AW173+AY173+BA173+BC173+BE173+AE173+AS173</f>
        <v>0</v>
      </c>
      <c r="J173" s="109">
        <f t="shared" si="168"/>
        <v>0</v>
      </c>
      <c r="K173" s="83"/>
      <c r="L173" s="83"/>
      <c r="M173" s="83"/>
      <c r="N173" s="83"/>
      <c r="O173" s="83"/>
      <c r="P173" s="83"/>
      <c r="Q173" s="83"/>
      <c r="R173" s="83"/>
      <c r="S173" s="83"/>
      <c r="T173" s="83"/>
      <c r="U173" s="83"/>
      <c r="V173" s="83"/>
      <c r="W173" s="83"/>
      <c r="X173" s="83"/>
      <c r="Y173" s="83"/>
      <c r="Z173" s="83"/>
    </row>
    <row r="174" ht="12.0" customHeight="1">
      <c r="A174" s="10"/>
      <c r="B174" s="10"/>
      <c r="C174" s="10"/>
      <c r="D174" s="104" t="s">
        <v>1002</v>
      </c>
      <c r="E174" s="104" t="s">
        <v>686</v>
      </c>
      <c r="F174" s="105" t="s">
        <v>1003</v>
      </c>
      <c r="G174" s="106">
        <v>122902.0</v>
      </c>
      <c r="H174" s="107">
        <f t="shared" si="136"/>
        <v>139</v>
      </c>
      <c r="I174" s="108">
        <f t="shared" ref="I174:J174" si="169">K174+M174+O174+Q174+S174+U174+W174+Y174+AA174+AC174+AG174+AI174+AK174+AM174+AO174+AQ174+AU174+AW174+AY174+BA174+BC174+BE174+AE174+AS174</f>
        <v>0</v>
      </c>
      <c r="J174" s="109">
        <f t="shared" si="169"/>
        <v>0</v>
      </c>
      <c r="K174" s="83"/>
      <c r="L174" s="83"/>
      <c r="M174" s="83"/>
      <c r="N174" s="83"/>
      <c r="O174" s="83"/>
      <c r="P174" s="83"/>
      <c r="Q174" s="83"/>
      <c r="R174" s="83"/>
      <c r="S174" s="83"/>
      <c r="T174" s="83"/>
      <c r="U174" s="83"/>
      <c r="V174" s="83"/>
      <c r="W174" s="83"/>
      <c r="X174" s="83"/>
      <c r="Y174" s="83"/>
      <c r="Z174" s="83"/>
    </row>
    <row r="175" ht="12.0" customHeight="1">
      <c r="A175" s="10"/>
      <c r="B175" s="10"/>
      <c r="C175" s="10"/>
      <c r="D175" s="10"/>
      <c r="E175" s="10"/>
      <c r="F175" s="105" t="s">
        <v>1004</v>
      </c>
      <c r="G175" s="106">
        <v>122902.0</v>
      </c>
      <c r="H175" s="107">
        <f t="shared" si="136"/>
        <v>140</v>
      </c>
      <c r="I175" s="108">
        <f t="shared" ref="I175:J175" si="170">K175+M175+O175+Q175+S175+U175+W175+Y175+AA175+AC175+AG175+AI175+AK175+AM175+AO175+AQ175+AU175+AW175+AY175+BA175+BC175+BE175+AE175+AS175</f>
        <v>0</v>
      </c>
      <c r="J175" s="109">
        <f t="shared" si="170"/>
        <v>0</v>
      </c>
      <c r="K175" s="83"/>
      <c r="L175" s="83"/>
      <c r="M175" s="83"/>
      <c r="N175" s="83"/>
      <c r="O175" s="83"/>
      <c r="P175" s="83"/>
      <c r="Q175" s="83"/>
      <c r="R175" s="83"/>
      <c r="S175" s="83"/>
      <c r="T175" s="83"/>
      <c r="U175" s="83"/>
      <c r="V175" s="83"/>
      <c r="W175" s="83"/>
      <c r="X175" s="83"/>
      <c r="Y175" s="83"/>
      <c r="Z175" s="83"/>
    </row>
    <row r="176" ht="12.0" customHeight="1">
      <c r="A176" s="10"/>
      <c r="B176" s="10"/>
      <c r="C176" s="10"/>
      <c r="D176" s="14"/>
      <c r="E176" s="14"/>
      <c r="F176" s="105" t="s">
        <v>1005</v>
      </c>
      <c r="G176" s="106">
        <v>122902.0</v>
      </c>
      <c r="H176" s="107">
        <f t="shared" si="136"/>
        <v>141</v>
      </c>
      <c r="I176" s="108">
        <f t="shared" ref="I176:J176" si="171">K176+M176+O176+Q176+S176+U176+W176+Y176+AA176+AC176+AG176+AI176+AK176+AM176+AO176+AQ176+AU176+AW176+AY176+BA176+BC176+BE176+AE176+AS176</f>
        <v>0</v>
      </c>
      <c r="J176" s="109">
        <f t="shared" si="171"/>
        <v>0</v>
      </c>
      <c r="K176" s="83"/>
      <c r="L176" s="83"/>
      <c r="M176" s="83"/>
      <c r="N176" s="83"/>
      <c r="O176" s="83"/>
      <c r="P176" s="83"/>
      <c r="Q176" s="83"/>
      <c r="R176" s="83"/>
      <c r="S176" s="83"/>
      <c r="T176" s="83"/>
      <c r="U176" s="83"/>
      <c r="V176" s="83"/>
      <c r="W176" s="83"/>
      <c r="X176" s="83"/>
      <c r="Y176" s="83"/>
      <c r="Z176" s="83"/>
    </row>
    <row r="177" ht="12.0" customHeight="1">
      <c r="A177" s="10"/>
      <c r="B177" s="10"/>
      <c r="C177" s="10"/>
      <c r="D177" s="104" t="s">
        <v>1006</v>
      </c>
      <c r="E177" s="104" t="s">
        <v>686</v>
      </c>
      <c r="F177" s="105" t="s">
        <v>1007</v>
      </c>
      <c r="G177" s="106">
        <v>122902.0</v>
      </c>
      <c r="H177" s="107">
        <f t="shared" si="136"/>
        <v>142</v>
      </c>
      <c r="I177" s="108">
        <f t="shared" ref="I177:J177" si="172">K177+M177+O177+Q177+S177+U177+W177+Y177+AA177+AC177+AG177+AI177+AK177+AM177+AO177+AQ177+AU177+AW177+AY177+BA177+BC177+BE177+AE177+AS177</f>
        <v>0</v>
      </c>
      <c r="J177" s="109">
        <f t="shared" si="172"/>
        <v>0</v>
      </c>
      <c r="K177" s="83"/>
      <c r="L177" s="83"/>
      <c r="M177" s="83"/>
      <c r="N177" s="83"/>
      <c r="O177" s="83"/>
      <c r="P177" s="83"/>
      <c r="Q177" s="83"/>
      <c r="R177" s="83"/>
      <c r="S177" s="83"/>
      <c r="T177" s="83"/>
      <c r="U177" s="83"/>
      <c r="V177" s="83"/>
      <c r="W177" s="83"/>
      <c r="X177" s="83"/>
      <c r="Y177" s="83"/>
      <c r="Z177" s="83"/>
    </row>
    <row r="178" ht="12.0" customHeight="1">
      <c r="A178" s="10"/>
      <c r="B178" s="10"/>
      <c r="C178" s="10"/>
      <c r="D178" s="10"/>
      <c r="E178" s="10"/>
      <c r="F178" s="105" t="s">
        <v>1008</v>
      </c>
      <c r="G178" s="106">
        <v>122902.0</v>
      </c>
      <c r="H178" s="107">
        <f t="shared" si="136"/>
        <v>143</v>
      </c>
      <c r="I178" s="108">
        <f t="shared" ref="I178:J178" si="173">K178+M178+O178+Q178+S178+U178+W178+Y178+AA178+AC178+AG178+AI178+AK178+AM178+AO178+AQ178+AU178+AW178+AY178+BA178+BC178+BE178+AE178+AS178</f>
        <v>0</v>
      </c>
      <c r="J178" s="109">
        <f t="shared" si="173"/>
        <v>0</v>
      </c>
      <c r="K178" s="83"/>
      <c r="L178" s="83"/>
      <c r="M178" s="83"/>
      <c r="N178" s="83"/>
      <c r="O178" s="83"/>
      <c r="P178" s="83"/>
      <c r="Q178" s="83"/>
      <c r="R178" s="83"/>
      <c r="S178" s="83"/>
      <c r="T178" s="83"/>
      <c r="U178" s="83"/>
      <c r="V178" s="83"/>
      <c r="W178" s="83"/>
      <c r="X178" s="83"/>
      <c r="Y178" s="83"/>
      <c r="Z178" s="83"/>
    </row>
    <row r="179" ht="12.0" customHeight="1">
      <c r="A179" s="10"/>
      <c r="B179" s="10"/>
      <c r="C179" s="10"/>
      <c r="D179" s="10"/>
      <c r="E179" s="10"/>
      <c r="F179" s="105" t="s">
        <v>1009</v>
      </c>
      <c r="G179" s="106">
        <v>122902.0</v>
      </c>
      <c r="H179" s="107">
        <f t="shared" si="136"/>
        <v>144</v>
      </c>
      <c r="I179" s="108">
        <f t="shared" ref="I179:J179" si="174">K179+M179+O179+Q179+S179+U179+W179+Y179+AA179+AC179+AG179+AI179+AK179+AM179+AO179+AQ179+AU179+AW179+AY179+BA179+BC179+BE179+AE179+AS179</f>
        <v>0</v>
      </c>
      <c r="J179" s="109">
        <f t="shared" si="174"/>
        <v>0</v>
      </c>
      <c r="K179" s="83"/>
      <c r="L179" s="83"/>
      <c r="M179" s="83"/>
      <c r="N179" s="83"/>
      <c r="O179" s="83"/>
      <c r="P179" s="83"/>
      <c r="Q179" s="83"/>
      <c r="R179" s="83"/>
      <c r="S179" s="83"/>
      <c r="T179" s="83"/>
      <c r="U179" s="83"/>
      <c r="V179" s="83"/>
      <c r="W179" s="83"/>
      <c r="X179" s="83"/>
      <c r="Y179" s="83"/>
      <c r="Z179" s="83"/>
    </row>
    <row r="180" ht="12.0" customHeight="1">
      <c r="A180" s="10"/>
      <c r="B180" s="10"/>
      <c r="C180" s="10"/>
      <c r="D180" s="10"/>
      <c r="E180" s="10"/>
      <c r="F180" s="105" t="s">
        <v>1010</v>
      </c>
      <c r="G180" s="106">
        <v>122902.0</v>
      </c>
      <c r="H180" s="107">
        <f t="shared" si="136"/>
        <v>145</v>
      </c>
      <c r="I180" s="108">
        <f t="shared" ref="I180:J180" si="175">K180+M180+O180+Q180+S180+U180+W180+Y180+AA180+AC180+AG180+AI180+AK180+AM180+AO180+AQ180+AU180+AW180+AY180+BA180+BC180+BE180+AE180+AS180</f>
        <v>0</v>
      </c>
      <c r="J180" s="109">
        <f t="shared" si="175"/>
        <v>0</v>
      </c>
      <c r="K180" s="83"/>
      <c r="L180" s="83"/>
      <c r="M180" s="83"/>
      <c r="N180" s="83"/>
      <c r="O180" s="83"/>
      <c r="P180" s="83"/>
      <c r="Q180" s="83"/>
      <c r="R180" s="83"/>
      <c r="S180" s="83"/>
      <c r="T180" s="83"/>
      <c r="U180" s="83"/>
      <c r="V180" s="83"/>
      <c r="W180" s="83"/>
      <c r="X180" s="83"/>
      <c r="Y180" s="83"/>
      <c r="Z180" s="83"/>
    </row>
    <row r="181" ht="12.0" customHeight="1">
      <c r="A181" s="10"/>
      <c r="B181" s="10"/>
      <c r="C181" s="10"/>
      <c r="D181" s="10"/>
      <c r="E181" s="10"/>
      <c r="F181" s="105" t="s">
        <v>1011</v>
      </c>
      <c r="G181" s="106">
        <v>122902.0</v>
      </c>
      <c r="H181" s="107">
        <f t="shared" si="136"/>
        <v>146</v>
      </c>
      <c r="I181" s="108">
        <f t="shared" ref="I181:J181" si="176">K181+M181+O181+Q181+S181+U181+W181+Y181+AA181+AC181+AG181+AI181+AK181+AM181+AO181+AQ181+AU181+AW181+AY181+BA181+BC181+BE181+AE181+AS181</f>
        <v>0</v>
      </c>
      <c r="J181" s="109">
        <f t="shared" si="176"/>
        <v>0</v>
      </c>
      <c r="K181" s="83"/>
      <c r="L181" s="83"/>
      <c r="M181" s="83"/>
      <c r="N181" s="83"/>
      <c r="O181" s="83"/>
      <c r="P181" s="83"/>
      <c r="Q181" s="83"/>
      <c r="R181" s="83"/>
      <c r="S181" s="83"/>
      <c r="T181" s="83"/>
      <c r="U181" s="83"/>
      <c r="V181" s="83"/>
      <c r="W181" s="83"/>
      <c r="X181" s="83"/>
      <c r="Y181" s="83"/>
      <c r="Z181" s="83"/>
    </row>
    <row r="182" ht="12.0" customHeight="1">
      <c r="A182" s="10"/>
      <c r="B182" s="10"/>
      <c r="C182" s="10"/>
      <c r="D182" s="10"/>
      <c r="E182" s="10"/>
      <c r="F182" s="105" t="s">
        <v>1003</v>
      </c>
      <c r="G182" s="106">
        <v>122902.0</v>
      </c>
      <c r="H182" s="107">
        <f t="shared" si="136"/>
        <v>147</v>
      </c>
      <c r="I182" s="108">
        <f t="shared" ref="I182:J182" si="177">K182+M182+O182+Q182+S182+U182+W182+Y182+AA182+AC182+AG182+AI182+AK182+AM182+AO182+AQ182+AU182+AW182+AY182+BA182+BC182+BE182+AE182+AS182</f>
        <v>0</v>
      </c>
      <c r="J182" s="109">
        <f t="shared" si="177"/>
        <v>0</v>
      </c>
      <c r="K182" s="83"/>
      <c r="L182" s="83"/>
      <c r="M182" s="83"/>
      <c r="N182" s="83"/>
      <c r="O182" s="83"/>
      <c r="P182" s="83"/>
      <c r="Q182" s="83"/>
      <c r="R182" s="83"/>
      <c r="S182" s="83"/>
      <c r="T182" s="83"/>
      <c r="U182" s="83"/>
      <c r="V182" s="83"/>
      <c r="W182" s="83"/>
      <c r="X182" s="83"/>
      <c r="Y182" s="83"/>
      <c r="Z182" s="83"/>
    </row>
    <row r="183" ht="12.0" customHeight="1">
      <c r="A183" s="10"/>
      <c r="B183" s="10"/>
      <c r="C183" s="10"/>
      <c r="D183" s="10"/>
      <c r="E183" s="10"/>
      <c r="F183" s="105" t="s">
        <v>1004</v>
      </c>
      <c r="G183" s="106">
        <v>122902.0</v>
      </c>
      <c r="H183" s="107">
        <f t="shared" si="136"/>
        <v>148</v>
      </c>
      <c r="I183" s="108">
        <f t="shared" ref="I183:J183" si="178">K183+M183+O183+Q183+S183+U183+W183+Y183+AA183+AC183+AG183+AI183+AK183+AM183+AO183+AQ183+AU183+AW183+AY183+BA183+BC183+BE183+AE183+AS183</f>
        <v>0</v>
      </c>
      <c r="J183" s="109">
        <f t="shared" si="178"/>
        <v>0</v>
      </c>
      <c r="K183" s="83"/>
      <c r="L183" s="83"/>
      <c r="M183" s="83"/>
      <c r="N183" s="83"/>
      <c r="O183" s="83"/>
      <c r="P183" s="83"/>
      <c r="Q183" s="83"/>
      <c r="R183" s="83"/>
      <c r="S183" s="83"/>
      <c r="T183" s="83"/>
      <c r="U183" s="83"/>
      <c r="V183" s="83"/>
      <c r="W183" s="83"/>
      <c r="X183" s="83"/>
      <c r="Y183" s="83"/>
      <c r="Z183" s="83"/>
    </row>
    <row r="184" ht="12.0" customHeight="1">
      <c r="A184" s="10"/>
      <c r="B184" s="10"/>
      <c r="C184" s="10"/>
      <c r="D184" s="14"/>
      <c r="E184" s="14"/>
      <c r="F184" s="105" t="s">
        <v>1012</v>
      </c>
      <c r="G184" s="106">
        <v>122902.0</v>
      </c>
      <c r="H184" s="107">
        <f t="shared" si="136"/>
        <v>149</v>
      </c>
      <c r="I184" s="108">
        <f t="shared" ref="I184:J184" si="179">K184+M184+O184+Q184+S184+U184+W184+Y184+AA184+AC184+AG184+AI184+AK184+AM184+AO184+AQ184+AU184+AW184+AY184+BA184+BC184+BE184+AE184+AS184</f>
        <v>0</v>
      </c>
      <c r="J184" s="109">
        <f t="shared" si="179"/>
        <v>0</v>
      </c>
      <c r="K184" s="83"/>
      <c r="L184" s="83"/>
      <c r="M184" s="83"/>
      <c r="N184" s="83"/>
      <c r="O184" s="83"/>
      <c r="P184" s="83"/>
      <c r="Q184" s="83"/>
      <c r="R184" s="83"/>
      <c r="S184" s="83"/>
      <c r="T184" s="83"/>
      <c r="U184" s="83"/>
      <c r="V184" s="83"/>
      <c r="W184" s="83"/>
      <c r="X184" s="83"/>
      <c r="Y184" s="83"/>
      <c r="Z184" s="83"/>
    </row>
    <row r="185" ht="12.0" customHeight="1">
      <c r="A185" s="10"/>
      <c r="B185" s="10"/>
      <c r="C185" s="14"/>
      <c r="D185" s="105" t="s">
        <v>1013</v>
      </c>
      <c r="E185" s="105" t="s">
        <v>686</v>
      </c>
      <c r="F185" s="105" t="s">
        <v>1011</v>
      </c>
      <c r="G185" s="106">
        <v>122902.0</v>
      </c>
      <c r="H185" s="107">
        <f t="shared" si="136"/>
        <v>150</v>
      </c>
      <c r="I185" s="108">
        <f t="shared" ref="I185:J185" si="180">K185+M185+O185+Q185+S185+U185+W185+Y185+AA185+AC185+AG185+AI185+AK185+AM185+AO185+AQ185+AU185+AW185+AY185+BA185+BC185+BE185+AE185+AS185</f>
        <v>0</v>
      </c>
      <c r="J185" s="109">
        <f t="shared" si="180"/>
        <v>0</v>
      </c>
      <c r="K185" s="83"/>
      <c r="L185" s="83"/>
      <c r="M185" s="83"/>
      <c r="N185" s="83"/>
      <c r="O185" s="83"/>
      <c r="P185" s="83"/>
      <c r="Q185" s="83"/>
      <c r="R185" s="83"/>
      <c r="S185" s="83"/>
      <c r="T185" s="83"/>
      <c r="U185" s="83"/>
      <c r="V185" s="83"/>
      <c r="W185" s="83"/>
      <c r="X185" s="83"/>
      <c r="Y185" s="83"/>
      <c r="Z185" s="83"/>
    </row>
    <row r="186" ht="12.0" customHeight="1">
      <c r="A186" s="10"/>
      <c r="B186" s="10"/>
      <c r="C186" s="104" t="s">
        <v>1014</v>
      </c>
      <c r="D186" s="104" t="s">
        <v>1015</v>
      </c>
      <c r="E186" s="104" t="s">
        <v>686</v>
      </c>
      <c r="F186" s="105" t="s">
        <v>1003</v>
      </c>
      <c r="G186" s="106">
        <v>122902.0</v>
      </c>
      <c r="H186" s="107">
        <f t="shared" si="136"/>
        <v>151</v>
      </c>
      <c r="I186" s="108">
        <f t="shared" ref="I186:J186" si="181">K186+M186+O186+Q186+S186+U186+W186+Y186+AA186+AC186+AG186+AI186+AK186+AM186+AO186+AQ186+AU186+AW186+AY186+BA186+BC186+BE186+AE186+AS186</f>
        <v>0</v>
      </c>
      <c r="J186" s="109">
        <f t="shared" si="181"/>
        <v>0</v>
      </c>
      <c r="K186" s="83"/>
      <c r="L186" s="83"/>
      <c r="M186" s="83"/>
      <c r="N186" s="83"/>
      <c r="O186" s="83"/>
      <c r="P186" s="83"/>
      <c r="Q186" s="83"/>
      <c r="R186" s="83"/>
      <c r="S186" s="83"/>
      <c r="T186" s="83"/>
      <c r="U186" s="83"/>
      <c r="V186" s="83"/>
      <c r="W186" s="83"/>
      <c r="X186" s="83"/>
      <c r="Y186" s="83"/>
      <c r="Z186" s="83"/>
    </row>
    <row r="187" ht="12.0" customHeight="1">
      <c r="A187" s="10"/>
      <c r="B187" s="10"/>
      <c r="C187" s="10"/>
      <c r="D187" s="10"/>
      <c r="E187" s="10"/>
      <c r="F187" s="105" t="s">
        <v>1004</v>
      </c>
      <c r="G187" s="106">
        <v>122902.0</v>
      </c>
      <c r="H187" s="107">
        <f t="shared" si="136"/>
        <v>152</v>
      </c>
      <c r="I187" s="108">
        <f t="shared" ref="I187:J187" si="182">K187+M187+O187+Q187+S187+U187+W187+Y187+AA187+AC187+AG187+AI187+AK187+AM187+AO187+AQ187+AU187+AW187+AY187+BA187+BC187+BE187+AE187+AS187</f>
        <v>0</v>
      </c>
      <c r="J187" s="109">
        <f t="shared" si="182"/>
        <v>0</v>
      </c>
      <c r="K187" s="83"/>
      <c r="L187" s="83"/>
      <c r="M187" s="83"/>
      <c r="N187" s="83"/>
      <c r="O187" s="83"/>
      <c r="P187" s="83"/>
      <c r="Q187" s="83"/>
      <c r="R187" s="83"/>
      <c r="S187" s="83"/>
      <c r="T187" s="83"/>
      <c r="U187" s="83"/>
      <c r="V187" s="83"/>
      <c r="W187" s="83"/>
      <c r="X187" s="83"/>
      <c r="Y187" s="83"/>
      <c r="Z187" s="83"/>
    </row>
    <row r="188" ht="12.0" customHeight="1">
      <c r="A188" s="10"/>
      <c r="B188" s="10"/>
      <c r="C188" s="10"/>
      <c r="D188" s="10"/>
      <c r="E188" s="10"/>
      <c r="F188" s="105" t="s">
        <v>1016</v>
      </c>
      <c r="G188" s="106">
        <v>122902.0</v>
      </c>
      <c r="H188" s="107">
        <f t="shared" si="136"/>
        <v>153</v>
      </c>
      <c r="I188" s="108">
        <f t="shared" ref="I188:J188" si="183">K188+M188+O188+Q188+S188+U188+W188+Y188+AA188+AC188+AG188+AI188+AK188+AM188+AO188+AQ188+AU188+AW188+AY188+BA188+BC188+BE188+AE188+AS188</f>
        <v>0</v>
      </c>
      <c r="J188" s="109">
        <f t="shared" si="183"/>
        <v>0</v>
      </c>
      <c r="K188" s="83"/>
      <c r="L188" s="83"/>
      <c r="M188" s="83"/>
      <c r="N188" s="83"/>
      <c r="O188" s="83"/>
      <c r="P188" s="83"/>
      <c r="Q188" s="83"/>
      <c r="R188" s="83"/>
      <c r="S188" s="83"/>
      <c r="T188" s="83"/>
      <c r="U188" s="83"/>
      <c r="V188" s="83"/>
      <c r="W188" s="83"/>
      <c r="X188" s="83"/>
      <c r="Y188" s="83"/>
      <c r="Z188" s="83"/>
    </row>
    <row r="189" ht="12.0" customHeight="1">
      <c r="A189" s="10"/>
      <c r="B189" s="10"/>
      <c r="C189" s="14"/>
      <c r="D189" s="14"/>
      <c r="E189" s="14"/>
      <c r="F189" s="105" t="s">
        <v>1012</v>
      </c>
      <c r="G189" s="106">
        <v>122902.0</v>
      </c>
      <c r="H189" s="107">
        <f t="shared" si="136"/>
        <v>154</v>
      </c>
      <c r="I189" s="108">
        <f t="shared" ref="I189:J189" si="184">K189+M189+O189+Q189+S189+U189+W189+Y189+AA189+AC189+AG189+AI189+AK189+AM189+AO189+AQ189+AU189+AW189+AY189+BA189+BC189+BE189+AE189+AS189</f>
        <v>0</v>
      </c>
      <c r="J189" s="109">
        <f t="shared" si="184"/>
        <v>0</v>
      </c>
      <c r="K189" s="83"/>
      <c r="L189" s="83"/>
      <c r="M189" s="83"/>
      <c r="N189" s="83"/>
      <c r="O189" s="83"/>
      <c r="P189" s="83"/>
      <c r="Q189" s="83"/>
      <c r="R189" s="83"/>
      <c r="S189" s="83"/>
      <c r="T189" s="83"/>
      <c r="U189" s="83"/>
      <c r="V189" s="83"/>
      <c r="W189" s="83"/>
      <c r="X189" s="83"/>
      <c r="Y189" s="83"/>
      <c r="Z189" s="83"/>
    </row>
    <row r="190" ht="12.0" customHeight="1">
      <c r="A190" s="10"/>
      <c r="B190" s="10"/>
      <c r="C190" s="104" t="s">
        <v>1017</v>
      </c>
      <c r="D190" s="104" t="s">
        <v>1018</v>
      </c>
      <c r="E190" s="104" t="s">
        <v>686</v>
      </c>
      <c r="F190" s="105" t="s">
        <v>1019</v>
      </c>
      <c r="G190" s="106">
        <v>122902.0</v>
      </c>
      <c r="H190" s="107">
        <f t="shared" si="136"/>
        <v>155</v>
      </c>
      <c r="I190" s="108">
        <f t="shared" ref="I190:J190" si="185">K190+M190+O190+Q190+S190+U190+W190+Y190+AA190+AC190+AG190+AI190+AK190+AM190+AO190+AQ190+AU190+AW190+AY190+BA190+BC190+BE190+AE190+AS190</f>
        <v>0</v>
      </c>
      <c r="J190" s="109">
        <f t="shared" si="185"/>
        <v>0</v>
      </c>
      <c r="K190" s="83"/>
      <c r="L190" s="83"/>
      <c r="M190" s="83"/>
      <c r="N190" s="83"/>
      <c r="O190" s="83"/>
      <c r="P190" s="83"/>
      <c r="Q190" s="83"/>
      <c r="R190" s="83"/>
      <c r="S190" s="83"/>
      <c r="T190" s="83"/>
      <c r="U190" s="83"/>
      <c r="V190" s="83"/>
      <c r="W190" s="83"/>
      <c r="X190" s="83"/>
      <c r="Y190" s="83"/>
      <c r="Z190" s="83"/>
    </row>
    <row r="191" ht="12.0" customHeight="1">
      <c r="A191" s="10"/>
      <c r="B191" s="10"/>
      <c r="C191" s="10"/>
      <c r="D191" s="10"/>
      <c r="E191" s="10"/>
      <c r="F191" s="105" t="s">
        <v>1003</v>
      </c>
      <c r="G191" s="106">
        <v>122902.0</v>
      </c>
      <c r="H191" s="107">
        <f t="shared" si="136"/>
        <v>156</v>
      </c>
      <c r="I191" s="108">
        <f t="shared" ref="I191:J191" si="186">K191+M191+O191+Q191+S191+U191+W191+Y191+AA191+AC191+AG191+AI191+AK191+AM191+AO191+AQ191+AU191+AW191+AY191+BA191+BC191+BE191+AE191+AS191</f>
        <v>0</v>
      </c>
      <c r="J191" s="109">
        <f t="shared" si="186"/>
        <v>0</v>
      </c>
      <c r="K191" s="83"/>
      <c r="L191" s="83"/>
      <c r="M191" s="83"/>
      <c r="N191" s="83"/>
      <c r="O191" s="83"/>
      <c r="P191" s="83"/>
      <c r="Q191" s="83"/>
      <c r="R191" s="83"/>
      <c r="S191" s="83"/>
      <c r="T191" s="83"/>
      <c r="U191" s="83"/>
      <c r="V191" s="83"/>
      <c r="W191" s="83"/>
      <c r="X191" s="83"/>
      <c r="Y191" s="83"/>
      <c r="Z191" s="83"/>
    </row>
    <row r="192" ht="12.0" customHeight="1">
      <c r="A192" s="10"/>
      <c r="B192" s="10"/>
      <c r="C192" s="10"/>
      <c r="D192" s="10"/>
      <c r="E192" s="10"/>
      <c r="F192" s="105" t="s">
        <v>1004</v>
      </c>
      <c r="G192" s="106">
        <v>122902.0</v>
      </c>
      <c r="H192" s="107">
        <f t="shared" si="136"/>
        <v>157</v>
      </c>
      <c r="I192" s="108">
        <f t="shared" ref="I192:J192" si="187">K192+M192+O192+Q192+S192+U192+W192+Y192+AA192+AC192+AG192+AI192+AK192+AM192+AO192+AQ192+AU192+AW192+AY192+BA192+BC192+BE192+AE192+AS192</f>
        <v>0</v>
      </c>
      <c r="J192" s="109">
        <f t="shared" si="187"/>
        <v>0</v>
      </c>
      <c r="K192" s="83"/>
      <c r="L192" s="83"/>
      <c r="M192" s="83"/>
      <c r="N192" s="83"/>
      <c r="O192" s="83"/>
      <c r="P192" s="83"/>
      <c r="Q192" s="83"/>
      <c r="R192" s="83"/>
      <c r="S192" s="83"/>
      <c r="T192" s="83"/>
      <c r="U192" s="83"/>
      <c r="V192" s="83"/>
      <c r="W192" s="83"/>
      <c r="X192" s="83"/>
      <c r="Y192" s="83"/>
      <c r="Z192" s="83"/>
    </row>
    <row r="193" ht="12.0" customHeight="1">
      <c r="A193" s="10"/>
      <c r="B193" s="10"/>
      <c r="C193" s="14"/>
      <c r="D193" s="14"/>
      <c r="E193" s="14"/>
      <c r="F193" s="105" t="s">
        <v>1012</v>
      </c>
      <c r="G193" s="106">
        <v>122902.0</v>
      </c>
      <c r="H193" s="107">
        <f t="shared" si="136"/>
        <v>158</v>
      </c>
      <c r="I193" s="108">
        <f t="shared" ref="I193:J193" si="188">K193+M193+O193+Q193+S193+U193+W193+Y193+AA193+AC193+AG193+AI193+AK193+AM193+AO193+AQ193+AU193+AW193+AY193+BA193+BC193+BE193+AE193+AS193</f>
        <v>0</v>
      </c>
      <c r="J193" s="109">
        <f t="shared" si="188"/>
        <v>0</v>
      </c>
      <c r="K193" s="83"/>
      <c r="L193" s="83"/>
      <c r="M193" s="83"/>
      <c r="N193" s="83"/>
      <c r="O193" s="83"/>
      <c r="P193" s="83"/>
      <c r="Q193" s="83"/>
      <c r="R193" s="83"/>
      <c r="S193" s="83"/>
      <c r="T193" s="83"/>
      <c r="U193" s="83"/>
      <c r="V193" s="83"/>
      <c r="W193" s="83"/>
      <c r="X193" s="83"/>
      <c r="Y193" s="83"/>
      <c r="Z193" s="83"/>
    </row>
    <row r="194" ht="12.0" customHeight="1">
      <c r="A194" s="10"/>
      <c r="B194" s="10"/>
      <c r="C194" s="104" t="s">
        <v>1020</v>
      </c>
      <c r="D194" s="104" t="s">
        <v>1021</v>
      </c>
      <c r="E194" s="104" t="s">
        <v>686</v>
      </c>
      <c r="F194" s="105" t="s">
        <v>1022</v>
      </c>
      <c r="G194" s="106">
        <v>122902.0</v>
      </c>
      <c r="H194" s="107">
        <f t="shared" si="136"/>
        <v>159</v>
      </c>
      <c r="I194" s="108">
        <f t="shared" ref="I194:J194" si="189">K194+M194+O194+Q194+S194+U194+W194+Y194+AA194+AC194+AG194+AI194+AK194+AM194+AO194+AQ194+AU194+AW194+AY194+BA194+BC194+BE194+AE194+AS194</f>
        <v>0</v>
      </c>
      <c r="J194" s="109">
        <f t="shared" si="189"/>
        <v>0</v>
      </c>
      <c r="K194" s="83"/>
      <c r="L194" s="83"/>
      <c r="M194" s="83"/>
      <c r="N194" s="83"/>
      <c r="O194" s="83"/>
      <c r="P194" s="83"/>
      <c r="Q194" s="83"/>
      <c r="R194" s="83"/>
      <c r="S194" s="83"/>
      <c r="T194" s="83"/>
      <c r="U194" s="83"/>
      <c r="V194" s="83"/>
      <c r="W194" s="83"/>
      <c r="X194" s="83"/>
      <c r="Y194" s="83"/>
      <c r="Z194" s="83"/>
    </row>
    <row r="195" ht="12.0" customHeight="1">
      <c r="A195" s="10"/>
      <c r="B195" s="10"/>
      <c r="C195" s="10"/>
      <c r="D195" s="10"/>
      <c r="E195" s="10"/>
      <c r="F195" s="105" t="s">
        <v>1023</v>
      </c>
      <c r="G195" s="106">
        <v>122902.0</v>
      </c>
      <c r="H195" s="107">
        <f t="shared" si="136"/>
        <v>160</v>
      </c>
      <c r="I195" s="108">
        <f t="shared" ref="I195:J195" si="190">K195+M195+O195+Q195+S195+U195+W195+Y195+AA195+AC195+AG195+AI195+AK195+AM195+AO195+AQ195+AU195+AW195+AY195+BA195+BC195+BE195+AE195+AS195</f>
        <v>0</v>
      </c>
      <c r="J195" s="109">
        <f t="shared" si="190"/>
        <v>0</v>
      </c>
      <c r="K195" s="83"/>
      <c r="L195" s="83"/>
      <c r="M195" s="83"/>
      <c r="N195" s="83"/>
      <c r="O195" s="83"/>
      <c r="P195" s="83"/>
      <c r="Q195" s="83"/>
      <c r="R195" s="83"/>
      <c r="S195" s="83"/>
      <c r="T195" s="83"/>
      <c r="U195" s="83"/>
      <c r="V195" s="83"/>
      <c r="W195" s="83"/>
      <c r="X195" s="83"/>
      <c r="Y195" s="83"/>
      <c r="Z195" s="83"/>
    </row>
    <row r="196" ht="12.0" customHeight="1">
      <c r="A196" s="10"/>
      <c r="B196" s="10"/>
      <c r="C196" s="10"/>
      <c r="D196" s="10"/>
      <c r="E196" s="10"/>
      <c r="F196" s="105" t="s">
        <v>1003</v>
      </c>
      <c r="G196" s="106">
        <v>122902.0</v>
      </c>
      <c r="H196" s="107">
        <f t="shared" si="136"/>
        <v>161</v>
      </c>
      <c r="I196" s="108">
        <f t="shared" ref="I196:J196" si="191">K196+M196+O196+Q196+S196+U196+W196+Y196+AA196+AC196+AG196+AI196+AK196+AM196+AO196+AQ196+AU196+AW196+AY196+BA196+BC196+BE196+AE196+AS196</f>
        <v>0</v>
      </c>
      <c r="J196" s="109">
        <f t="shared" si="191"/>
        <v>0</v>
      </c>
      <c r="K196" s="83"/>
      <c r="L196" s="83"/>
      <c r="M196" s="83"/>
      <c r="N196" s="83"/>
      <c r="O196" s="83"/>
      <c r="P196" s="83"/>
      <c r="Q196" s="83"/>
      <c r="R196" s="83"/>
      <c r="S196" s="83"/>
      <c r="T196" s="83"/>
      <c r="U196" s="83"/>
      <c r="V196" s="83"/>
      <c r="W196" s="83"/>
      <c r="X196" s="83"/>
      <c r="Y196" s="83"/>
      <c r="Z196" s="83"/>
    </row>
    <row r="197" ht="12.0" customHeight="1">
      <c r="A197" s="10"/>
      <c r="B197" s="10"/>
      <c r="C197" s="10"/>
      <c r="D197" s="10"/>
      <c r="E197" s="10"/>
      <c r="F197" s="105" t="s">
        <v>1004</v>
      </c>
      <c r="G197" s="106">
        <v>122902.0</v>
      </c>
      <c r="H197" s="107">
        <f t="shared" si="136"/>
        <v>162</v>
      </c>
      <c r="I197" s="108">
        <f t="shared" ref="I197:J197" si="192">K197+M197+O197+Q197+S197+U197+W197+Y197+AA197+AC197+AG197+AI197+AK197+AM197+AO197+AQ197+AU197+AW197+AY197+BA197+BC197+BE197+AE197+AS197</f>
        <v>0</v>
      </c>
      <c r="J197" s="109">
        <f t="shared" si="192"/>
        <v>0</v>
      </c>
      <c r="K197" s="83"/>
      <c r="L197" s="83"/>
      <c r="M197" s="83"/>
      <c r="N197" s="83"/>
      <c r="O197" s="83"/>
      <c r="P197" s="83"/>
      <c r="Q197" s="83"/>
      <c r="R197" s="83"/>
      <c r="S197" s="83"/>
      <c r="T197" s="83"/>
      <c r="U197" s="83"/>
      <c r="V197" s="83"/>
      <c r="W197" s="83"/>
      <c r="X197" s="83"/>
      <c r="Y197" s="83"/>
      <c r="Z197" s="83"/>
    </row>
    <row r="198" ht="12.0" customHeight="1">
      <c r="A198" s="10"/>
      <c r="B198" s="10"/>
      <c r="C198" s="10"/>
      <c r="D198" s="10"/>
      <c r="E198" s="10"/>
      <c r="F198" s="105" t="s">
        <v>1024</v>
      </c>
      <c r="G198" s="106">
        <v>122902.0</v>
      </c>
      <c r="H198" s="107">
        <f t="shared" si="136"/>
        <v>163</v>
      </c>
      <c r="I198" s="108">
        <f t="shared" ref="I198:J198" si="193">K198+M198+O198+Q198+S198+U198+W198+Y198+AA198+AC198+AG198+AI198+AK198+AM198+AO198+AQ198+AU198+AW198+AY198+BA198+BC198+BE198+AE198+AS198</f>
        <v>0</v>
      </c>
      <c r="J198" s="109">
        <f t="shared" si="193"/>
        <v>0</v>
      </c>
      <c r="K198" s="83"/>
      <c r="L198" s="83"/>
      <c r="M198" s="83"/>
      <c r="N198" s="83"/>
      <c r="O198" s="83"/>
      <c r="P198" s="83"/>
      <c r="Q198" s="83"/>
      <c r="R198" s="83"/>
      <c r="S198" s="83"/>
      <c r="T198" s="83"/>
      <c r="U198" s="83"/>
      <c r="V198" s="83"/>
      <c r="W198" s="83"/>
      <c r="X198" s="83"/>
      <c r="Y198" s="83"/>
      <c r="Z198" s="83"/>
    </row>
    <row r="199" ht="12.0" customHeight="1">
      <c r="A199" s="10"/>
      <c r="B199" s="10"/>
      <c r="C199" s="10"/>
      <c r="D199" s="10"/>
      <c r="E199" s="10"/>
      <c r="F199" s="105" t="s">
        <v>1025</v>
      </c>
      <c r="G199" s="106">
        <v>122902.0</v>
      </c>
      <c r="H199" s="107">
        <f t="shared" si="136"/>
        <v>164</v>
      </c>
      <c r="I199" s="108">
        <f t="shared" ref="I199:J199" si="194">K199+M199+O199+Q199+S199+U199+W199+Y199+AA199+AC199+AG199+AI199+AK199+AM199+AO199+AQ199+AU199+AW199+AY199+BA199+BC199+BE199+AE199+AS199</f>
        <v>0</v>
      </c>
      <c r="J199" s="109">
        <f t="shared" si="194"/>
        <v>0</v>
      </c>
      <c r="K199" s="83"/>
      <c r="L199" s="83"/>
      <c r="M199" s="83"/>
      <c r="N199" s="83"/>
      <c r="O199" s="83"/>
      <c r="P199" s="83"/>
      <c r="Q199" s="83"/>
      <c r="R199" s="83"/>
      <c r="S199" s="83"/>
      <c r="T199" s="83"/>
      <c r="U199" s="83"/>
      <c r="V199" s="83"/>
      <c r="W199" s="83"/>
      <c r="X199" s="83"/>
      <c r="Y199" s="83"/>
      <c r="Z199" s="83"/>
    </row>
    <row r="200" ht="12.0" customHeight="1">
      <c r="A200" s="10"/>
      <c r="B200" s="10"/>
      <c r="C200" s="10"/>
      <c r="D200" s="10"/>
      <c r="E200" s="10"/>
      <c r="F200" s="105" t="s">
        <v>1026</v>
      </c>
      <c r="G200" s="106">
        <v>122902.0</v>
      </c>
      <c r="H200" s="107">
        <f t="shared" si="136"/>
        <v>165</v>
      </c>
      <c r="I200" s="108">
        <f t="shared" ref="I200:J200" si="195">K200+M200+O200+Q200+S200+U200+W200+Y200+AA200+AC200+AG200+AI200+AK200+AM200+AO200+AQ200+AU200+AW200+AY200+BA200+BC200+BE200+AE200+AS200</f>
        <v>0</v>
      </c>
      <c r="J200" s="109">
        <f t="shared" si="195"/>
        <v>0</v>
      </c>
      <c r="K200" s="83"/>
      <c r="L200" s="83"/>
      <c r="M200" s="83"/>
      <c r="N200" s="83"/>
      <c r="O200" s="83"/>
      <c r="P200" s="83"/>
      <c r="Q200" s="83"/>
      <c r="R200" s="83"/>
      <c r="S200" s="83"/>
      <c r="T200" s="83"/>
      <c r="U200" s="83"/>
      <c r="V200" s="83"/>
      <c r="W200" s="83"/>
      <c r="X200" s="83"/>
      <c r="Y200" s="83"/>
      <c r="Z200" s="83"/>
    </row>
    <row r="201" ht="12.0" customHeight="1">
      <c r="A201" s="10"/>
      <c r="B201" s="10"/>
      <c r="C201" s="14"/>
      <c r="D201" s="14"/>
      <c r="E201" s="14"/>
      <c r="F201" s="105" t="s">
        <v>1027</v>
      </c>
      <c r="G201" s="106">
        <v>122902.0</v>
      </c>
      <c r="H201" s="107">
        <f t="shared" si="136"/>
        <v>166</v>
      </c>
      <c r="I201" s="108">
        <f t="shared" ref="I201:J201" si="196">K201+M201+O201+Q201+S201+U201+W201+Y201+AA201+AC201+AG201+AI201+AK201+AM201+AO201+AQ201+AU201+AW201+AY201+BA201+BC201+BE201+AE201+AS201</f>
        <v>0</v>
      </c>
      <c r="J201" s="109">
        <f t="shared" si="196"/>
        <v>0</v>
      </c>
      <c r="K201" s="83"/>
      <c r="L201" s="83"/>
      <c r="M201" s="83"/>
      <c r="N201" s="83"/>
      <c r="O201" s="83"/>
      <c r="P201" s="83"/>
      <c r="Q201" s="83"/>
      <c r="R201" s="83"/>
      <c r="S201" s="83"/>
      <c r="T201" s="83"/>
      <c r="U201" s="83"/>
      <c r="V201" s="83"/>
      <c r="W201" s="83"/>
      <c r="X201" s="83"/>
      <c r="Y201" s="83"/>
      <c r="Z201" s="83"/>
    </row>
    <row r="202" ht="12.0" customHeight="1">
      <c r="A202" s="10"/>
      <c r="B202" s="10"/>
      <c r="C202" s="104" t="s">
        <v>1028</v>
      </c>
      <c r="D202" s="104" t="s">
        <v>1029</v>
      </c>
      <c r="E202" s="104" t="s">
        <v>686</v>
      </c>
      <c r="F202" s="105" t="s">
        <v>1030</v>
      </c>
      <c r="G202" s="106">
        <v>122902.0</v>
      </c>
      <c r="H202" s="107">
        <f t="shared" si="136"/>
        <v>167</v>
      </c>
      <c r="I202" s="108">
        <f t="shared" ref="I202:J202" si="197">K202+M202+O202+Q202+S202+U202+W202+Y202+AA202+AC202+AG202+AI202+AK202+AM202+AO202+AQ202+AU202+AW202+AY202+BA202+BC202+BE202+AE202+AS202</f>
        <v>0</v>
      </c>
      <c r="J202" s="109">
        <f t="shared" si="197"/>
        <v>0</v>
      </c>
      <c r="K202" s="83"/>
      <c r="L202" s="83"/>
      <c r="M202" s="83"/>
      <c r="N202" s="83"/>
      <c r="O202" s="83"/>
      <c r="P202" s="83"/>
      <c r="Q202" s="83"/>
      <c r="R202" s="83"/>
      <c r="S202" s="83"/>
      <c r="T202" s="83"/>
      <c r="U202" s="83"/>
      <c r="V202" s="83"/>
      <c r="W202" s="83"/>
      <c r="X202" s="83"/>
      <c r="Y202" s="83"/>
      <c r="Z202" s="83"/>
    </row>
    <row r="203" ht="12.0" customHeight="1">
      <c r="A203" s="10"/>
      <c r="B203" s="10"/>
      <c r="C203" s="10"/>
      <c r="D203" s="10"/>
      <c r="E203" s="10"/>
      <c r="F203" s="105" t="s">
        <v>1031</v>
      </c>
      <c r="G203" s="106">
        <v>122902.0</v>
      </c>
      <c r="H203" s="107">
        <f t="shared" si="136"/>
        <v>168</v>
      </c>
      <c r="I203" s="108">
        <f t="shared" ref="I203:J203" si="198">K203+M203+O203+Q203+S203+U203+W203+Y203+AA203+AC203+AG203+AI203+AK203+AM203+AO203+AQ203+AU203+AW203+AY203+BA203+BC203+BE203+AE203+AS203</f>
        <v>0</v>
      </c>
      <c r="J203" s="109">
        <f t="shared" si="198"/>
        <v>0</v>
      </c>
      <c r="K203" s="83"/>
      <c r="L203" s="83"/>
      <c r="M203" s="83"/>
      <c r="N203" s="83"/>
      <c r="O203" s="83"/>
      <c r="P203" s="83"/>
      <c r="Q203" s="83"/>
      <c r="R203" s="83"/>
      <c r="S203" s="83"/>
      <c r="T203" s="83"/>
      <c r="U203" s="83"/>
      <c r="V203" s="83"/>
      <c r="W203" s="83"/>
      <c r="X203" s="83"/>
      <c r="Y203" s="83"/>
      <c r="Z203" s="83"/>
    </row>
    <row r="204" ht="12.0" customHeight="1">
      <c r="A204" s="10"/>
      <c r="B204" s="10"/>
      <c r="C204" s="10"/>
      <c r="D204" s="10"/>
      <c r="E204" s="10"/>
      <c r="F204" s="105" t="s">
        <v>1032</v>
      </c>
      <c r="G204" s="106">
        <v>122902.0</v>
      </c>
      <c r="H204" s="107">
        <f t="shared" si="136"/>
        <v>169</v>
      </c>
      <c r="I204" s="108">
        <f t="shared" ref="I204:J204" si="199">K204+M204+O204+Q204+S204+U204+W204+Y204+AA204+AC204+AG204+AI204+AK204+AM204+AO204+AQ204+AU204+AW204+AY204+BA204+BC204+BE204+AE204+AS204</f>
        <v>0</v>
      </c>
      <c r="J204" s="109">
        <f t="shared" si="199"/>
        <v>0</v>
      </c>
      <c r="K204" s="83"/>
      <c r="L204" s="83"/>
      <c r="M204" s="83"/>
      <c r="N204" s="83"/>
      <c r="O204" s="83"/>
      <c r="P204" s="83"/>
      <c r="Q204" s="83"/>
      <c r="R204" s="83"/>
      <c r="S204" s="83"/>
      <c r="T204" s="83"/>
      <c r="U204" s="83"/>
      <c r="V204" s="83"/>
      <c r="W204" s="83"/>
      <c r="X204" s="83"/>
      <c r="Y204" s="83"/>
      <c r="Z204" s="83"/>
    </row>
    <row r="205" ht="12.0" customHeight="1">
      <c r="A205" s="10"/>
      <c r="B205" s="10"/>
      <c r="C205" s="10"/>
      <c r="D205" s="10"/>
      <c r="E205" s="10"/>
      <c r="F205" s="105" t="s">
        <v>1033</v>
      </c>
      <c r="G205" s="106">
        <v>122902.0</v>
      </c>
      <c r="H205" s="107">
        <f t="shared" si="136"/>
        <v>170</v>
      </c>
      <c r="I205" s="108">
        <f t="shared" ref="I205:J205" si="200">K205+M205+O205+Q205+S205+U205+W205+Y205+AA205+AC205+AG205+AI205+AK205+AM205+AO205+AQ205+AU205+AW205+AY205+BA205+BC205+BE205+AE205+AS205</f>
        <v>0</v>
      </c>
      <c r="J205" s="109">
        <f t="shared" si="200"/>
        <v>0</v>
      </c>
      <c r="K205" s="83"/>
      <c r="L205" s="83"/>
      <c r="M205" s="83"/>
      <c r="N205" s="83"/>
      <c r="O205" s="83"/>
      <c r="P205" s="83"/>
      <c r="Q205" s="83"/>
      <c r="R205" s="83"/>
      <c r="S205" s="83"/>
      <c r="T205" s="83"/>
      <c r="U205" s="83"/>
      <c r="V205" s="83"/>
      <c r="W205" s="83"/>
      <c r="X205" s="83"/>
      <c r="Y205" s="83"/>
      <c r="Z205" s="83"/>
    </row>
    <row r="206" ht="12.0" customHeight="1">
      <c r="A206" s="10"/>
      <c r="B206" s="10"/>
      <c r="C206" s="10"/>
      <c r="D206" s="14"/>
      <c r="E206" s="14"/>
      <c r="F206" s="105" t="s">
        <v>1034</v>
      </c>
      <c r="G206" s="106">
        <v>122902.0</v>
      </c>
      <c r="H206" s="107">
        <f t="shared" si="136"/>
        <v>171</v>
      </c>
      <c r="I206" s="108">
        <f t="shared" ref="I206:J206" si="201">K206+M206+O206+Q206+S206+U206+W206+Y206+AA206+AC206+AG206+AI206+AK206+AM206+AO206+AQ206+AU206+AW206+AY206+BA206+BC206+BE206+AE206+AS206</f>
        <v>0</v>
      </c>
      <c r="J206" s="109">
        <f t="shared" si="201"/>
        <v>0</v>
      </c>
      <c r="K206" s="83"/>
      <c r="L206" s="83"/>
      <c r="M206" s="83"/>
      <c r="N206" s="83"/>
      <c r="O206" s="83"/>
      <c r="P206" s="83"/>
      <c r="Q206" s="83"/>
      <c r="R206" s="83"/>
      <c r="S206" s="83"/>
      <c r="T206" s="83"/>
      <c r="U206" s="83"/>
      <c r="V206" s="83"/>
      <c r="W206" s="83"/>
      <c r="X206" s="83"/>
      <c r="Y206" s="83"/>
      <c r="Z206" s="83"/>
    </row>
    <row r="207" ht="12.0" customHeight="1">
      <c r="A207" s="10"/>
      <c r="B207" s="10"/>
      <c r="C207" s="10"/>
      <c r="D207" s="104" t="s">
        <v>1035</v>
      </c>
      <c r="E207" s="104" t="s">
        <v>686</v>
      </c>
      <c r="F207" s="105" t="s">
        <v>1036</v>
      </c>
      <c r="G207" s="106">
        <v>122902.0</v>
      </c>
      <c r="H207" s="107">
        <f t="shared" si="136"/>
        <v>172</v>
      </c>
      <c r="I207" s="108">
        <f t="shared" ref="I207:J207" si="202">K207+M207+O207+Q207+S207+U207+W207+Y207+AA207+AC207+AG207+AI207+AK207+AM207+AO207+AQ207+AU207+AW207+AY207+BA207+BC207+BE207+AE207+AS207</f>
        <v>0</v>
      </c>
      <c r="J207" s="109">
        <f t="shared" si="202"/>
        <v>0</v>
      </c>
      <c r="K207" s="83"/>
      <c r="L207" s="83"/>
      <c r="M207" s="83"/>
      <c r="N207" s="83"/>
      <c r="O207" s="83"/>
      <c r="P207" s="83"/>
      <c r="Q207" s="83"/>
      <c r="R207" s="83"/>
      <c r="S207" s="83"/>
      <c r="T207" s="83"/>
      <c r="U207" s="83"/>
      <c r="V207" s="83"/>
      <c r="W207" s="83"/>
      <c r="X207" s="83"/>
      <c r="Y207" s="83"/>
      <c r="Z207" s="83"/>
    </row>
    <row r="208" ht="12.0" customHeight="1">
      <c r="A208" s="10"/>
      <c r="B208" s="10"/>
      <c r="C208" s="10"/>
      <c r="D208" s="10"/>
      <c r="E208" s="10"/>
      <c r="F208" s="105" t="s">
        <v>1037</v>
      </c>
      <c r="G208" s="106">
        <v>122902.0</v>
      </c>
      <c r="H208" s="107">
        <f t="shared" si="136"/>
        <v>173</v>
      </c>
      <c r="I208" s="108">
        <f t="shared" ref="I208:J208" si="203">K208+M208+O208+Q208+S208+U208+W208+Y208+AA208+AC208+AG208+AI208+AK208+AM208+AO208+AQ208+AU208+AW208+AY208+BA208+BC208+BE208+AE208+AS208</f>
        <v>0</v>
      </c>
      <c r="J208" s="109">
        <f t="shared" si="203"/>
        <v>0</v>
      </c>
      <c r="K208" s="83"/>
      <c r="L208" s="83"/>
      <c r="M208" s="83"/>
      <c r="N208" s="83"/>
      <c r="O208" s="83"/>
      <c r="P208" s="83"/>
      <c r="Q208" s="83"/>
      <c r="R208" s="83"/>
      <c r="S208" s="83"/>
      <c r="T208" s="83"/>
      <c r="U208" s="83"/>
      <c r="V208" s="83"/>
      <c r="W208" s="83"/>
      <c r="X208" s="83"/>
      <c r="Y208" s="83"/>
      <c r="Z208" s="83"/>
    </row>
    <row r="209" ht="12.0" customHeight="1">
      <c r="A209" s="10"/>
      <c r="B209" s="10"/>
      <c r="C209" s="10"/>
      <c r="D209" s="10"/>
      <c r="E209" s="10"/>
      <c r="F209" s="105" t="s">
        <v>1038</v>
      </c>
      <c r="G209" s="106">
        <v>122902.0</v>
      </c>
      <c r="H209" s="107">
        <f t="shared" si="136"/>
        <v>174</v>
      </c>
      <c r="I209" s="108">
        <f t="shared" ref="I209:J209" si="204">K209+M209+O209+Q209+S209+U209+W209+Y209+AA209+AC209+AG209+AI209+AK209+AM209+AO209+AQ209+AU209+AW209+AY209+BA209+BC209+BE209+AE209+AS209</f>
        <v>0</v>
      </c>
      <c r="J209" s="109">
        <f t="shared" si="204"/>
        <v>0</v>
      </c>
      <c r="K209" s="83"/>
      <c r="L209" s="83"/>
      <c r="M209" s="83"/>
      <c r="N209" s="83"/>
      <c r="O209" s="83"/>
      <c r="P209" s="83"/>
      <c r="Q209" s="83"/>
      <c r="R209" s="83"/>
      <c r="S209" s="83"/>
      <c r="T209" s="83"/>
      <c r="U209" s="83"/>
      <c r="V209" s="83"/>
      <c r="W209" s="83"/>
      <c r="X209" s="83"/>
      <c r="Y209" s="83"/>
      <c r="Z209" s="83"/>
    </row>
    <row r="210" ht="12.0" customHeight="1">
      <c r="A210" s="10"/>
      <c r="B210" s="10"/>
      <c r="C210" s="10"/>
      <c r="D210" s="14"/>
      <c r="E210" s="14"/>
      <c r="F210" s="105" t="s">
        <v>1039</v>
      </c>
      <c r="G210" s="106">
        <v>122902.0</v>
      </c>
      <c r="H210" s="107">
        <f t="shared" si="136"/>
        <v>175</v>
      </c>
      <c r="I210" s="108">
        <f t="shared" ref="I210:J210" si="205">K210+M210+O210+Q210+S210+U210+W210+Y210+AA210+AC210+AG210+AI210+AK210+AM210+AO210+AQ210+AU210+AW210+AY210+BA210+BC210+BE210+AE210+AS210</f>
        <v>0</v>
      </c>
      <c r="J210" s="109">
        <f t="shared" si="205"/>
        <v>0</v>
      </c>
      <c r="K210" s="83"/>
      <c r="L210" s="83"/>
      <c r="M210" s="83"/>
      <c r="N210" s="83"/>
      <c r="O210" s="83"/>
      <c r="P210" s="83"/>
      <c r="Q210" s="83"/>
      <c r="R210" s="83"/>
      <c r="S210" s="83"/>
      <c r="T210" s="83"/>
      <c r="U210" s="83"/>
      <c r="V210" s="83"/>
      <c r="W210" s="83"/>
      <c r="X210" s="83"/>
      <c r="Y210" s="83"/>
      <c r="Z210" s="83"/>
    </row>
    <row r="211" ht="12.0" customHeight="1">
      <c r="A211" s="10"/>
      <c r="B211" s="10"/>
      <c r="C211" s="10"/>
      <c r="D211" s="104" t="s">
        <v>1040</v>
      </c>
      <c r="E211" s="104" t="s">
        <v>686</v>
      </c>
      <c r="F211" s="105" t="s">
        <v>1041</v>
      </c>
      <c r="G211" s="106">
        <v>122902.0</v>
      </c>
      <c r="H211" s="107">
        <f t="shared" si="136"/>
        <v>176</v>
      </c>
      <c r="I211" s="108">
        <f t="shared" ref="I211:J211" si="206">K211+M211+O211+Q211+S211+U211+W211+Y211+AA211+AC211+AG211+AI211+AK211+AM211+AO211+AQ211+AU211+AW211+AY211+BA211+BC211+BE211+AE211+AS211</f>
        <v>0</v>
      </c>
      <c r="J211" s="109">
        <f t="shared" si="206"/>
        <v>0</v>
      </c>
      <c r="K211" s="83"/>
      <c r="L211" s="83"/>
      <c r="M211" s="83"/>
      <c r="N211" s="83"/>
      <c r="O211" s="83"/>
      <c r="P211" s="83"/>
      <c r="Q211" s="83"/>
      <c r="R211" s="83"/>
      <c r="S211" s="83"/>
      <c r="T211" s="83"/>
      <c r="U211" s="83"/>
      <c r="V211" s="83"/>
      <c r="W211" s="83"/>
      <c r="X211" s="83"/>
      <c r="Y211" s="83"/>
      <c r="Z211" s="83"/>
    </row>
    <row r="212" ht="12.0" customHeight="1">
      <c r="A212" s="10"/>
      <c r="B212" s="10"/>
      <c r="C212" s="10"/>
      <c r="D212" s="10"/>
      <c r="E212" s="10"/>
      <c r="F212" s="105" t="s">
        <v>1039</v>
      </c>
      <c r="G212" s="106">
        <v>122902.0</v>
      </c>
      <c r="H212" s="107">
        <f t="shared" si="136"/>
        <v>177</v>
      </c>
      <c r="I212" s="108">
        <f t="shared" ref="I212:J212" si="207">K212+M212+O212+Q212+S212+U212+W212+Y212+AA212+AC212+AG212+AI212+AK212+AM212+AO212+AQ212+AU212+AW212+AY212+BA212+BC212+BE212+AE212+AS212</f>
        <v>0</v>
      </c>
      <c r="J212" s="109">
        <f t="shared" si="207"/>
        <v>0</v>
      </c>
      <c r="K212" s="83"/>
      <c r="L212" s="83"/>
      <c r="M212" s="83"/>
      <c r="N212" s="83"/>
      <c r="O212" s="83"/>
      <c r="P212" s="83"/>
      <c r="Q212" s="83"/>
      <c r="R212" s="83"/>
      <c r="S212" s="83"/>
      <c r="T212" s="83"/>
      <c r="U212" s="83"/>
      <c r="V212" s="83"/>
      <c r="W212" s="83"/>
      <c r="X212" s="83"/>
      <c r="Y212" s="83"/>
      <c r="Z212" s="83"/>
    </row>
    <row r="213" ht="12.0" customHeight="1">
      <c r="A213" s="10"/>
      <c r="B213" s="10"/>
      <c r="C213" s="10"/>
      <c r="D213" s="10"/>
      <c r="E213" s="10"/>
      <c r="F213" s="105" t="s">
        <v>1042</v>
      </c>
      <c r="G213" s="106">
        <v>122902.0</v>
      </c>
      <c r="H213" s="107">
        <f t="shared" si="136"/>
        <v>178</v>
      </c>
      <c r="I213" s="108">
        <f t="shared" ref="I213:J213" si="208">K213+M213+O213+Q213+S213+U213+W213+Y213+AA213+AC213+AG213+AI213+AK213+AM213+AO213+AQ213+AU213+AW213+AY213+BA213+BC213+BE213+AE213+AS213</f>
        <v>0</v>
      </c>
      <c r="J213" s="109">
        <f t="shared" si="208"/>
        <v>0</v>
      </c>
      <c r="K213" s="83"/>
      <c r="L213" s="83"/>
      <c r="M213" s="83"/>
      <c r="N213" s="83"/>
      <c r="O213" s="83"/>
      <c r="P213" s="83"/>
      <c r="Q213" s="83"/>
      <c r="R213" s="83"/>
      <c r="S213" s="83"/>
      <c r="T213" s="83"/>
      <c r="U213" s="83"/>
      <c r="V213" s="83"/>
      <c r="W213" s="83"/>
      <c r="X213" s="83"/>
      <c r="Y213" s="83"/>
      <c r="Z213" s="83"/>
    </row>
    <row r="214" ht="12.0" customHeight="1">
      <c r="A214" s="10"/>
      <c r="B214" s="10"/>
      <c r="C214" s="10"/>
      <c r="D214" s="14"/>
      <c r="E214" s="14"/>
      <c r="F214" s="105" t="s">
        <v>1043</v>
      </c>
      <c r="G214" s="106">
        <v>122902.0</v>
      </c>
      <c r="H214" s="107">
        <f t="shared" si="136"/>
        <v>179</v>
      </c>
      <c r="I214" s="108">
        <f t="shared" ref="I214:J214" si="209">K214+M214+O214+Q214+S214+U214+W214+Y214+AA214+AC214+AG214+AI214+AK214+AM214+AO214+AQ214+AU214+AW214+AY214+BA214+BC214+BE214+AE214+AS214</f>
        <v>0</v>
      </c>
      <c r="J214" s="109">
        <f t="shared" si="209"/>
        <v>0</v>
      </c>
      <c r="K214" s="83"/>
      <c r="L214" s="83"/>
      <c r="M214" s="83"/>
      <c r="N214" s="83"/>
      <c r="O214" s="83"/>
      <c r="P214" s="83"/>
      <c r="Q214" s="83"/>
      <c r="R214" s="83"/>
      <c r="S214" s="83"/>
      <c r="T214" s="83"/>
      <c r="U214" s="83"/>
      <c r="V214" s="83"/>
      <c r="W214" s="83"/>
      <c r="X214" s="83"/>
      <c r="Y214" s="83"/>
      <c r="Z214" s="83"/>
    </row>
    <row r="215" ht="12.0" customHeight="1">
      <c r="A215" s="10"/>
      <c r="B215" s="10"/>
      <c r="C215" s="10"/>
      <c r="D215" s="105" t="s">
        <v>1044</v>
      </c>
      <c r="E215" s="104" t="s">
        <v>686</v>
      </c>
      <c r="F215" s="105" t="s">
        <v>1045</v>
      </c>
      <c r="G215" s="106">
        <v>122902.0</v>
      </c>
      <c r="H215" s="107">
        <f t="shared" si="136"/>
        <v>180</v>
      </c>
      <c r="I215" s="108">
        <f t="shared" ref="I215:J215" si="210">K215+M215+O215+Q215+S215+U215+W215+Y215+AA215+AC215+AG215+AI215+AK215+AM215+AO215+AQ215+AU215+AW215+AY215+BA215+BC215+BE215+AE215+AS215</f>
        <v>0</v>
      </c>
      <c r="J215" s="109">
        <f t="shared" si="210"/>
        <v>0</v>
      </c>
      <c r="K215" s="83"/>
      <c r="L215" s="83"/>
      <c r="M215" s="83"/>
      <c r="N215" s="83"/>
      <c r="O215" s="83"/>
      <c r="P215" s="83"/>
      <c r="Q215" s="83"/>
      <c r="R215" s="83"/>
      <c r="S215" s="83"/>
      <c r="T215" s="83"/>
      <c r="U215" s="83"/>
      <c r="V215" s="83"/>
      <c r="W215" s="83"/>
      <c r="X215" s="83"/>
      <c r="Y215" s="83"/>
      <c r="Z215" s="83"/>
    </row>
    <row r="216" ht="12.0" customHeight="1">
      <c r="A216" s="10"/>
      <c r="B216" s="10"/>
      <c r="C216" s="14"/>
      <c r="D216" s="105" t="s">
        <v>1046</v>
      </c>
      <c r="E216" s="14"/>
      <c r="F216" s="105" t="s">
        <v>1047</v>
      </c>
      <c r="G216" s="106">
        <v>122902.0</v>
      </c>
      <c r="H216" s="107">
        <v>454.0</v>
      </c>
      <c r="I216" s="108">
        <f t="shared" ref="I216:J216" si="211">K216+M216+O216+Q216+S216+U216+W216+Y216+AA216+AC216+AG216+AI216+AK216+AM216+AO216+AQ216+AU216+AW216+AY216+BA216+BC216+BE216+AE216+AS216</f>
        <v>0</v>
      </c>
      <c r="J216" s="109">
        <f t="shared" si="211"/>
        <v>0</v>
      </c>
      <c r="K216" s="83"/>
      <c r="L216" s="83"/>
      <c r="M216" s="83"/>
      <c r="N216" s="83"/>
      <c r="O216" s="83"/>
      <c r="P216" s="83"/>
      <c r="Q216" s="83"/>
      <c r="R216" s="83"/>
      <c r="S216" s="83"/>
      <c r="T216" s="83"/>
      <c r="U216" s="83"/>
      <c r="V216" s="83"/>
      <c r="W216" s="83"/>
      <c r="X216" s="83"/>
      <c r="Y216" s="83"/>
      <c r="Z216" s="83"/>
    </row>
    <row r="217" ht="12.0" customHeight="1">
      <c r="A217" s="10"/>
      <c r="B217" s="10"/>
      <c r="C217" s="104" t="s">
        <v>1048</v>
      </c>
      <c r="D217" s="104" t="s">
        <v>1049</v>
      </c>
      <c r="E217" s="104" t="s">
        <v>686</v>
      </c>
      <c r="F217" s="105" t="s">
        <v>1050</v>
      </c>
      <c r="G217" s="106">
        <v>122902.0</v>
      </c>
      <c r="H217" s="107">
        <v>182.0</v>
      </c>
      <c r="I217" s="108">
        <f t="shared" ref="I217:J217" si="212">K217+M217+O217+Q217+S217+U217+W217+Y217+AA217+AC217+AG217+AI217+AK217+AM217+AO217+AQ217+AU217+AW217+AY217+BA217+BC217+BE217+AE217+AS217</f>
        <v>0</v>
      </c>
      <c r="J217" s="109">
        <f t="shared" si="212"/>
        <v>0</v>
      </c>
      <c r="K217" s="83"/>
      <c r="L217" s="83"/>
      <c r="M217" s="83"/>
      <c r="N217" s="83"/>
      <c r="O217" s="83"/>
      <c r="P217" s="83"/>
      <c r="Q217" s="83"/>
      <c r="R217" s="83"/>
      <c r="S217" s="83"/>
      <c r="T217" s="83"/>
      <c r="U217" s="83"/>
      <c r="V217" s="83"/>
      <c r="W217" s="83"/>
      <c r="X217" s="83"/>
      <c r="Y217" s="83"/>
      <c r="Z217" s="83"/>
    </row>
    <row r="218" ht="12.0" customHeight="1">
      <c r="A218" s="10"/>
      <c r="B218" s="10"/>
      <c r="C218" s="14"/>
      <c r="D218" s="14"/>
      <c r="E218" s="14"/>
      <c r="F218" s="105" t="s">
        <v>1051</v>
      </c>
      <c r="G218" s="106">
        <v>122902.0</v>
      </c>
      <c r="H218" s="107">
        <f t="shared" ref="H218:H282" si="214">1+H217</f>
        <v>183</v>
      </c>
      <c r="I218" s="108">
        <f t="shared" ref="I218:J218" si="213">K218+M218+O218+Q218+S218+U218+W218+Y218+AA218+AC218+AG218+AI218+AK218+AM218+AO218+AQ218+AU218+AW218+AY218+BA218+BC218+BE218+AE218+AS218</f>
        <v>0</v>
      </c>
      <c r="J218" s="109">
        <f t="shared" si="213"/>
        <v>0</v>
      </c>
      <c r="K218" s="83"/>
      <c r="L218" s="83"/>
      <c r="M218" s="83"/>
      <c r="N218" s="83"/>
      <c r="O218" s="83"/>
      <c r="P218" s="83"/>
      <c r="Q218" s="83"/>
      <c r="R218" s="83"/>
      <c r="S218" s="83"/>
      <c r="T218" s="83"/>
      <c r="U218" s="83"/>
      <c r="V218" s="83"/>
      <c r="W218" s="83"/>
      <c r="X218" s="83"/>
      <c r="Y218" s="83"/>
      <c r="Z218" s="83"/>
    </row>
    <row r="219" ht="12.0" customHeight="1">
      <c r="A219" s="10"/>
      <c r="B219" s="10"/>
      <c r="C219" s="104" t="s">
        <v>1052</v>
      </c>
      <c r="D219" s="104" t="s">
        <v>1053</v>
      </c>
      <c r="E219" s="104" t="s">
        <v>686</v>
      </c>
      <c r="F219" s="105" t="s">
        <v>1054</v>
      </c>
      <c r="G219" s="106">
        <v>122902.0</v>
      </c>
      <c r="H219" s="107">
        <f t="shared" si="214"/>
        <v>184</v>
      </c>
      <c r="I219" s="108">
        <f t="shared" ref="I219:J219" si="215">K219+M219+O219+Q219+S219+U219+W219+Y219+AA219+AC219+AG219+AI219+AK219+AM219+AO219+AQ219+AU219+AW219+AY219+BA219+BC219+BE219+AE219+AS219</f>
        <v>0</v>
      </c>
      <c r="J219" s="109">
        <f t="shared" si="215"/>
        <v>0</v>
      </c>
      <c r="K219" s="83"/>
      <c r="L219" s="83"/>
      <c r="M219" s="83"/>
      <c r="N219" s="83"/>
      <c r="O219" s="83"/>
      <c r="P219" s="83"/>
      <c r="Q219" s="83"/>
      <c r="R219" s="83"/>
      <c r="S219" s="83"/>
      <c r="T219" s="83"/>
      <c r="U219" s="83"/>
      <c r="V219" s="83"/>
      <c r="W219" s="83"/>
      <c r="X219" s="83"/>
      <c r="Y219" s="83"/>
      <c r="Z219" s="83"/>
    </row>
    <row r="220" ht="12.0" customHeight="1">
      <c r="A220" s="10"/>
      <c r="B220" s="10"/>
      <c r="C220" s="14"/>
      <c r="D220" s="14"/>
      <c r="E220" s="14"/>
      <c r="F220" s="105" t="s">
        <v>1055</v>
      </c>
      <c r="G220" s="106">
        <v>122902.0</v>
      </c>
      <c r="H220" s="107">
        <f t="shared" si="214"/>
        <v>185</v>
      </c>
      <c r="I220" s="108">
        <f t="shared" ref="I220:J220" si="216">K220+M220+O220+Q220+S220+U220+W220+Y220+AA220+AC220+AG220+AI220+AK220+AM220+AO220+AQ220+AU220+AW220+AY220+BA220+BC220+BE220+AE220+AS220</f>
        <v>0</v>
      </c>
      <c r="J220" s="109">
        <f t="shared" si="216"/>
        <v>0</v>
      </c>
      <c r="K220" s="83"/>
      <c r="L220" s="83"/>
      <c r="M220" s="83"/>
      <c r="N220" s="83"/>
      <c r="O220" s="83"/>
      <c r="P220" s="83"/>
      <c r="Q220" s="83"/>
      <c r="R220" s="83"/>
      <c r="S220" s="83"/>
      <c r="T220" s="83"/>
      <c r="U220" s="83"/>
      <c r="V220" s="83"/>
      <c r="W220" s="83"/>
      <c r="X220" s="83"/>
      <c r="Y220" s="83"/>
      <c r="Z220" s="83"/>
    </row>
    <row r="221" ht="12.0" customHeight="1">
      <c r="A221" s="10"/>
      <c r="B221" s="10"/>
      <c r="C221" s="105" t="s">
        <v>1056</v>
      </c>
      <c r="D221" s="105" t="s">
        <v>1057</v>
      </c>
      <c r="E221" s="105" t="s">
        <v>686</v>
      </c>
      <c r="F221" s="105" t="s">
        <v>1058</v>
      </c>
      <c r="G221" s="106">
        <v>122902.0</v>
      </c>
      <c r="H221" s="107">
        <f t="shared" si="214"/>
        <v>186</v>
      </c>
      <c r="I221" s="108">
        <f t="shared" ref="I221:J221" si="217">K221+M221+O221+Q221+S221+U221+W221+Y221+AA221+AC221+AG221+AI221+AK221+AM221+AO221+AQ221+AU221+AW221+AY221+BA221+BC221+BE221+AE221+AS221</f>
        <v>0</v>
      </c>
      <c r="J221" s="109">
        <f t="shared" si="217"/>
        <v>0</v>
      </c>
      <c r="K221" s="83"/>
      <c r="L221" s="83"/>
      <c r="M221" s="83"/>
      <c r="N221" s="83"/>
      <c r="O221" s="83"/>
      <c r="P221" s="83"/>
      <c r="Q221" s="83"/>
      <c r="R221" s="83"/>
      <c r="S221" s="83"/>
      <c r="T221" s="83"/>
      <c r="U221" s="83"/>
      <c r="V221" s="83"/>
      <c r="W221" s="83"/>
      <c r="X221" s="83"/>
      <c r="Y221" s="83"/>
      <c r="Z221" s="83"/>
    </row>
    <row r="222" ht="12.0" customHeight="1">
      <c r="A222" s="10"/>
      <c r="B222" s="10"/>
      <c r="C222" s="104" t="s">
        <v>1059</v>
      </c>
      <c r="D222" s="104" t="s">
        <v>1060</v>
      </c>
      <c r="E222" s="104" t="s">
        <v>686</v>
      </c>
      <c r="F222" s="105" t="s">
        <v>1061</v>
      </c>
      <c r="G222" s="106">
        <v>122902.0</v>
      </c>
      <c r="H222" s="107">
        <f t="shared" si="214"/>
        <v>187</v>
      </c>
      <c r="I222" s="108">
        <f t="shared" ref="I222:J222" si="218">K222+M222+O222+Q222+S222+U222+W222+Y222+AA222+AC222+AG222+AI222+AK222+AM222+AO222+AQ222+AU222+AW222+AY222+BA222+BC222+BE222+AE222+AS222</f>
        <v>0</v>
      </c>
      <c r="J222" s="109">
        <f t="shared" si="218"/>
        <v>0</v>
      </c>
      <c r="K222" s="83"/>
      <c r="L222" s="83"/>
      <c r="M222" s="83"/>
      <c r="N222" s="83"/>
      <c r="O222" s="83"/>
      <c r="P222" s="83"/>
      <c r="Q222" s="83"/>
      <c r="R222" s="83"/>
      <c r="S222" s="83"/>
      <c r="T222" s="83"/>
      <c r="U222" s="83"/>
      <c r="V222" s="83"/>
      <c r="W222" s="83"/>
      <c r="X222" s="83"/>
      <c r="Y222" s="83"/>
      <c r="Z222" s="83"/>
    </row>
    <row r="223" ht="12.0" customHeight="1">
      <c r="A223" s="10"/>
      <c r="B223" s="10"/>
      <c r="C223" s="10"/>
      <c r="D223" s="10"/>
      <c r="E223" s="10"/>
      <c r="F223" s="105" t="s">
        <v>1062</v>
      </c>
      <c r="G223" s="106">
        <v>122902.0</v>
      </c>
      <c r="H223" s="107">
        <f t="shared" si="214"/>
        <v>188</v>
      </c>
      <c r="I223" s="108">
        <f t="shared" ref="I223:J223" si="219">K223+M223+O223+Q223+S223+U223+W223+Y223+AA223+AC223+AG223+AI223+AK223+AM223+AO223+AQ223+AU223+AW223+AY223+BA223+BC223+BE223+AE223+AS223</f>
        <v>0</v>
      </c>
      <c r="J223" s="109">
        <f t="shared" si="219"/>
        <v>0</v>
      </c>
      <c r="K223" s="83"/>
      <c r="L223" s="83"/>
      <c r="M223" s="83"/>
      <c r="N223" s="83"/>
      <c r="O223" s="83"/>
      <c r="P223" s="83"/>
      <c r="Q223" s="83"/>
      <c r="R223" s="83"/>
      <c r="S223" s="83"/>
      <c r="T223" s="83"/>
      <c r="U223" s="83"/>
      <c r="V223" s="83"/>
      <c r="W223" s="83"/>
      <c r="X223" s="83"/>
      <c r="Y223" s="83"/>
      <c r="Z223" s="83"/>
    </row>
    <row r="224" ht="12.0" customHeight="1">
      <c r="A224" s="10"/>
      <c r="B224" s="10"/>
      <c r="C224" s="10"/>
      <c r="D224" s="10"/>
      <c r="E224" s="10"/>
      <c r="F224" s="105" t="s">
        <v>1063</v>
      </c>
      <c r="G224" s="106">
        <v>122902.0</v>
      </c>
      <c r="H224" s="107">
        <f t="shared" si="214"/>
        <v>189</v>
      </c>
      <c r="I224" s="108">
        <f t="shared" ref="I224:J224" si="220">K224+M224+O224+Q224+S224+U224+W224+Y224+AA224+AC224+AG224+AI224+AK224+AM224+AO224+AQ224+AU224+AW224+AY224+BA224+BC224+BE224+AE224+AS224</f>
        <v>0</v>
      </c>
      <c r="J224" s="109">
        <f t="shared" si="220"/>
        <v>0</v>
      </c>
      <c r="K224" s="83"/>
      <c r="L224" s="83"/>
      <c r="M224" s="83"/>
      <c r="N224" s="83"/>
      <c r="O224" s="83"/>
      <c r="P224" s="83"/>
      <c r="Q224" s="83"/>
      <c r="R224" s="83"/>
      <c r="S224" s="83"/>
      <c r="T224" s="83"/>
      <c r="U224" s="83"/>
      <c r="V224" s="83"/>
      <c r="W224" s="83"/>
      <c r="X224" s="83"/>
      <c r="Y224" s="83"/>
      <c r="Z224" s="83"/>
    </row>
    <row r="225" ht="12.0" customHeight="1">
      <c r="A225" s="10"/>
      <c r="B225" s="10"/>
      <c r="C225" s="10"/>
      <c r="D225" s="14"/>
      <c r="E225" s="14"/>
      <c r="F225" s="105" t="s">
        <v>1064</v>
      </c>
      <c r="G225" s="106">
        <v>122902.0</v>
      </c>
      <c r="H225" s="107">
        <f t="shared" si="214"/>
        <v>190</v>
      </c>
      <c r="I225" s="108">
        <f t="shared" ref="I225:J225" si="221">K225+M225+O225+Q225+S225+U225+W225+Y225+AA225+AC225+AG225+AI225+AK225+AM225+AO225+AQ225+AU225+AW225+AY225+BA225+BC225+BE225+AE225+AS225</f>
        <v>0</v>
      </c>
      <c r="J225" s="109">
        <f t="shared" si="221"/>
        <v>0</v>
      </c>
      <c r="K225" s="83"/>
      <c r="L225" s="83"/>
      <c r="M225" s="83"/>
      <c r="N225" s="83"/>
      <c r="O225" s="83"/>
      <c r="P225" s="83"/>
      <c r="Q225" s="83"/>
      <c r="R225" s="83"/>
      <c r="S225" s="83"/>
      <c r="T225" s="83"/>
      <c r="U225" s="83"/>
      <c r="V225" s="83"/>
      <c r="W225" s="83"/>
      <c r="X225" s="83"/>
      <c r="Y225" s="83"/>
      <c r="Z225" s="83"/>
    </row>
    <row r="226" ht="12.0" customHeight="1">
      <c r="A226" s="10"/>
      <c r="B226" s="10"/>
      <c r="C226" s="14"/>
      <c r="D226" s="105" t="s">
        <v>1065</v>
      </c>
      <c r="E226" s="105" t="s">
        <v>686</v>
      </c>
      <c r="F226" s="105" t="s">
        <v>1066</v>
      </c>
      <c r="G226" s="106">
        <v>122902.0</v>
      </c>
      <c r="H226" s="107">
        <f t="shared" si="214"/>
        <v>191</v>
      </c>
      <c r="I226" s="108">
        <f t="shared" ref="I226:J226" si="222">K226+M226+O226+Q226+S226+U226+W226+Y226+AA226+AC226+AG226+AI226+AK226+AM226+AO226+AQ226+AU226+AW226+AY226+BA226+BC226+BE226+AE226+AS226</f>
        <v>0</v>
      </c>
      <c r="J226" s="109">
        <f t="shared" si="222"/>
        <v>0</v>
      </c>
      <c r="K226" s="83"/>
      <c r="L226" s="83"/>
      <c r="M226" s="83"/>
      <c r="N226" s="83"/>
      <c r="O226" s="83"/>
      <c r="P226" s="83"/>
      <c r="Q226" s="83"/>
      <c r="R226" s="83"/>
      <c r="S226" s="83"/>
      <c r="T226" s="83"/>
      <c r="U226" s="83"/>
      <c r="V226" s="83"/>
      <c r="W226" s="83"/>
      <c r="X226" s="83"/>
      <c r="Y226" s="83"/>
      <c r="Z226" s="83"/>
    </row>
    <row r="227" ht="12.0" customHeight="1">
      <c r="A227" s="10"/>
      <c r="B227" s="10"/>
      <c r="C227" s="104" t="s">
        <v>1067</v>
      </c>
      <c r="D227" s="104" t="s">
        <v>1068</v>
      </c>
      <c r="E227" s="104" t="s">
        <v>686</v>
      </c>
      <c r="F227" s="105" t="s">
        <v>1069</v>
      </c>
      <c r="G227" s="106">
        <v>122902.0</v>
      </c>
      <c r="H227" s="107">
        <f t="shared" si="214"/>
        <v>192</v>
      </c>
      <c r="I227" s="108">
        <f t="shared" ref="I227:J227" si="223">K227+M227+O227+Q227+S227+U227+W227+Y227+AA227+AC227+AG227+AI227+AK227+AM227+AO227+AQ227+AU227+AW227+AY227+BA227+BC227+BE227+AE227+AS227</f>
        <v>0</v>
      </c>
      <c r="J227" s="109">
        <f t="shared" si="223"/>
        <v>0</v>
      </c>
      <c r="K227" s="83"/>
      <c r="L227" s="83"/>
      <c r="M227" s="83"/>
      <c r="N227" s="83"/>
      <c r="O227" s="83"/>
      <c r="P227" s="83"/>
      <c r="Q227" s="83"/>
      <c r="R227" s="83"/>
      <c r="S227" s="83"/>
      <c r="T227" s="83"/>
      <c r="U227" s="83"/>
      <c r="V227" s="83"/>
      <c r="W227" s="83"/>
      <c r="X227" s="83"/>
      <c r="Y227" s="83"/>
      <c r="Z227" s="83"/>
    </row>
    <row r="228" ht="12.0" customHeight="1">
      <c r="A228" s="10"/>
      <c r="B228" s="10"/>
      <c r="C228" s="10"/>
      <c r="D228" s="10"/>
      <c r="E228" s="10"/>
      <c r="F228" s="105" t="s">
        <v>1061</v>
      </c>
      <c r="G228" s="106">
        <v>122902.0</v>
      </c>
      <c r="H228" s="107">
        <f t="shared" si="214"/>
        <v>193</v>
      </c>
      <c r="I228" s="108">
        <f t="shared" ref="I228:J228" si="224">K228+M228+O228+Q228+S228+U228+W228+Y228+AA228+AC228+AG228+AI228+AK228+AM228+AO228+AQ228+AU228+AW228+AY228+BA228+BC228+BE228+AE228+AS228</f>
        <v>0</v>
      </c>
      <c r="J228" s="109">
        <f t="shared" si="224"/>
        <v>0</v>
      </c>
      <c r="K228" s="83"/>
      <c r="L228" s="83"/>
      <c r="M228" s="83"/>
      <c r="N228" s="83"/>
      <c r="O228" s="83"/>
      <c r="P228" s="83"/>
      <c r="Q228" s="83"/>
      <c r="R228" s="83"/>
      <c r="S228" s="83"/>
      <c r="T228" s="83"/>
      <c r="U228" s="83"/>
      <c r="V228" s="83"/>
      <c r="W228" s="83"/>
      <c r="X228" s="83"/>
      <c r="Y228" s="83"/>
      <c r="Z228" s="83"/>
    </row>
    <row r="229" ht="12.0" customHeight="1">
      <c r="A229" s="10"/>
      <c r="B229" s="10"/>
      <c r="C229" s="10"/>
      <c r="D229" s="10"/>
      <c r="E229" s="10"/>
      <c r="F229" s="105" t="s">
        <v>1070</v>
      </c>
      <c r="G229" s="106">
        <v>122902.0</v>
      </c>
      <c r="H229" s="107">
        <f t="shared" si="214"/>
        <v>194</v>
      </c>
      <c r="I229" s="108">
        <f t="shared" ref="I229:J229" si="225">K229+M229+O229+Q229+S229+U229+W229+Y229+AA229+AC229+AG229+AI229+AK229+AM229+AO229+AQ229+AU229+AW229+AY229+BA229+BC229+BE229+AE229+AS229</f>
        <v>0</v>
      </c>
      <c r="J229" s="109">
        <f t="shared" si="225"/>
        <v>0</v>
      </c>
      <c r="K229" s="83"/>
      <c r="L229" s="83"/>
      <c r="M229" s="83"/>
      <c r="N229" s="83"/>
      <c r="O229" s="83"/>
      <c r="P229" s="83"/>
      <c r="Q229" s="83"/>
      <c r="R229" s="83"/>
      <c r="S229" s="83"/>
      <c r="T229" s="83"/>
      <c r="U229" s="83"/>
      <c r="V229" s="83"/>
      <c r="W229" s="83"/>
      <c r="X229" s="83"/>
      <c r="Y229" s="83"/>
      <c r="Z229" s="83"/>
    </row>
    <row r="230" ht="12.0" customHeight="1">
      <c r="A230" s="10"/>
      <c r="B230" s="10"/>
      <c r="C230" s="14"/>
      <c r="D230" s="14"/>
      <c r="E230" s="14"/>
      <c r="F230" s="105" t="s">
        <v>1071</v>
      </c>
      <c r="G230" s="106">
        <v>122902.0</v>
      </c>
      <c r="H230" s="107">
        <f t="shared" si="214"/>
        <v>195</v>
      </c>
      <c r="I230" s="108">
        <f t="shared" ref="I230:J230" si="226">K230+M230+O230+Q230+S230+U230+W230+Y230+AA230+AC230+AG230+AI230+AK230+AM230+AO230+AQ230+AU230+AW230+AY230+BA230+BC230+BE230+AE230+AS230</f>
        <v>0</v>
      </c>
      <c r="J230" s="109">
        <f t="shared" si="226"/>
        <v>0</v>
      </c>
      <c r="K230" s="83"/>
      <c r="L230" s="83"/>
      <c r="M230" s="83"/>
      <c r="N230" s="83"/>
      <c r="O230" s="83"/>
      <c r="P230" s="83"/>
      <c r="Q230" s="83"/>
      <c r="R230" s="83"/>
      <c r="S230" s="83"/>
      <c r="T230" s="83"/>
      <c r="U230" s="83"/>
      <c r="V230" s="83"/>
      <c r="W230" s="83"/>
      <c r="X230" s="83"/>
      <c r="Y230" s="83"/>
      <c r="Z230" s="83"/>
    </row>
    <row r="231" ht="12.0" customHeight="1">
      <c r="A231" s="10"/>
      <c r="B231" s="10"/>
      <c r="C231" s="104" t="s">
        <v>1072</v>
      </c>
      <c r="D231" s="104" t="s">
        <v>1073</v>
      </c>
      <c r="E231" s="104" t="s">
        <v>686</v>
      </c>
      <c r="F231" s="105" t="s">
        <v>1074</v>
      </c>
      <c r="G231" s="106">
        <v>122902.0</v>
      </c>
      <c r="H231" s="107">
        <f t="shared" si="214"/>
        <v>196</v>
      </c>
      <c r="I231" s="108">
        <f t="shared" ref="I231:J231" si="227">K231+M231+O231+Q231+S231+U231+W231+Y231+AA231+AC231+AG231+AI231+AK231+AM231+AO231+AQ231+AU231+AW231+AY231+BA231+BC231+BE231+AE231+AS231</f>
        <v>0</v>
      </c>
      <c r="J231" s="109">
        <f t="shared" si="227"/>
        <v>0</v>
      </c>
      <c r="K231" s="83"/>
      <c r="L231" s="83"/>
      <c r="M231" s="83"/>
      <c r="N231" s="83"/>
      <c r="O231" s="83"/>
      <c r="P231" s="83"/>
      <c r="Q231" s="83"/>
      <c r="R231" s="83"/>
      <c r="S231" s="83"/>
      <c r="T231" s="83"/>
      <c r="U231" s="83"/>
      <c r="V231" s="83"/>
      <c r="W231" s="83"/>
      <c r="X231" s="83"/>
      <c r="Y231" s="83"/>
      <c r="Z231" s="83"/>
    </row>
    <row r="232" ht="12.0" customHeight="1">
      <c r="A232" s="10"/>
      <c r="B232" s="10"/>
      <c r="C232" s="14"/>
      <c r="D232" s="14"/>
      <c r="E232" s="14"/>
      <c r="F232" s="105" t="s">
        <v>1075</v>
      </c>
      <c r="G232" s="106">
        <v>122902.0</v>
      </c>
      <c r="H232" s="107">
        <f t="shared" si="214"/>
        <v>197</v>
      </c>
      <c r="I232" s="108">
        <f t="shared" ref="I232:J232" si="228">K232+M232+O232+Q232+S232+U232+W232+Y232+AA232+AC232+AG232+AI232+AK232+AM232+AO232+AQ232+AU232+AW232+AY232+BA232+BC232+BE232+AE232+AS232</f>
        <v>0</v>
      </c>
      <c r="J232" s="109">
        <f t="shared" si="228"/>
        <v>0</v>
      </c>
      <c r="K232" s="83"/>
      <c r="L232" s="83"/>
      <c r="M232" s="83"/>
      <c r="N232" s="83"/>
      <c r="O232" s="83"/>
      <c r="P232" s="83"/>
      <c r="Q232" s="83"/>
      <c r="R232" s="83"/>
      <c r="S232" s="83"/>
      <c r="T232" s="83"/>
      <c r="U232" s="83"/>
      <c r="V232" s="83"/>
      <c r="W232" s="83"/>
      <c r="X232" s="83"/>
      <c r="Y232" s="83"/>
      <c r="Z232" s="83"/>
    </row>
    <row r="233" ht="12.0" customHeight="1">
      <c r="A233" s="10"/>
      <c r="B233" s="10"/>
      <c r="C233" s="105" t="s">
        <v>1076</v>
      </c>
      <c r="D233" s="105" t="s">
        <v>1077</v>
      </c>
      <c r="E233" s="105" t="s">
        <v>686</v>
      </c>
      <c r="F233" s="105" t="s">
        <v>1078</v>
      </c>
      <c r="G233" s="106">
        <v>122902.0</v>
      </c>
      <c r="H233" s="107">
        <f t="shared" si="214"/>
        <v>198</v>
      </c>
      <c r="I233" s="108">
        <f t="shared" ref="I233:J233" si="229">K233+M233+O233+Q233+S233+U233+W233+Y233+AA233+AC233+AG233+AI233+AK233+AM233+AO233+AQ233+AU233+AW233+AY233+BA233+BC233+BE233+AE233+AS233</f>
        <v>0</v>
      </c>
      <c r="J233" s="109">
        <f t="shared" si="229"/>
        <v>0</v>
      </c>
      <c r="K233" s="83"/>
      <c r="L233" s="83"/>
      <c r="M233" s="83"/>
      <c r="N233" s="83"/>
      <c r="O233" s="83"/>
      <c r="P233" s="83"/>
      <c r="Q233" s="83"/>
      <c r="R233" s="83"/>
      <c r="S233" s="83"/>
      <c r="T233" s="83"/>
      <c r="U233" s="83"/>
      <c r="V233" s="83"/>
      <c r="W233" s="83"/>
      <c r="X233" s="83"/>
      <c r="Y233" s="83"/>
      <c r="Z233" s="83"/>
    </row>
    <row r="234" ht="12.0" customHeight="1">
      <c r="A234" s="10"/>
      <c r="B234" s="10"/>
      <c r="C234" s="104" t="s">
        <v>1079</v>
      </c>
      <c r="D234" s="105" t="s">
        <v>1080</v>
      </c>
      <c r="E234" s="105" t="s">
        <v>686</v>
      </c>
      <c r="F234" s="105" t="s">
        <v>1081</v>
      </c>
      <c r="G234" s="106">
        <v>122902.0</v>
      </c>
      <c r="H234" s="107">
        <f t="shared" si="214"/>
        <v>199</v>
      </c>
      <c r="I234" s="108">
        <f t="shared" ref="I234:J234" si="230">K234+M234+O234+Q234+S234+U234+W234+Y234+AA234+AC234+AG234+AI234+AK234+AM234+AO234+AQ234+AU234+AW234+AY234+BA234+BC234+BE234+AE234+AS234</f>
        <v>0</v>
      </c>
      <c r="J234" s="109">
        <f t="shared" si="230"/>
        <v>0</v>
      </c>
      <c r="K234" s="83"/>
      <c r="L234" s="83"/>
      <c r="M234" s="83"/>
      <c r="N234" s="83"/>
      <c r="O234" s="83"/>
      <c r="P234" s="83"/>
      <c r="Q234" s="83"/>
      <c r="R234" s="83"/>
      <c r="S234" s="83"/>
      <c r="T234" s="83"/>
      <c r="U234" s="83"/>
      <c r="V234" s="83"/>
      <c r="W234" s="83"/>
      <c r="X234" s="83"/>
      <c r="Y234" s="83"/>
      <c r="Z234" s="83"/>
    </row>
    <row r="235" ht="12.0" customHeight="1">
      <c r="A235" s="10"/>
      <c r="B235" s="10"/>
      <c r="C235" s="10"/>
      <c r="D235" s="104" t="s">
        <v>1082</v>
      </c>
      <c r="E235" s="104" t="s">
        <v>686</v>
      </c>
      <c r="F235" s="105" t="s">
        <v>1083</v>
      </c>
      <c r="G235" s="106">
        <v>122902.0</v>
      </c>
      <c r="H235" s="107">
        <f t="shared" si="214"/>
        <v>200</v>
      </c>
      <c r="I235" s="108">
        <f t="shared" ref="I235:J235" si="231">K235+M235+O235+Q235+S235+U235+W235+Y235+AA235+AC235+AG235+AI235+AK235+AM235+AO235+AQ235+AU235+AW235+AY235+BA235+BC235+BE235+AE235+AS235</f>
        <v>0</v>
      </c>
      <c r="J235" s="109">
        <f t="shared" si="231"/>
        <v>0</v>
      </c>
      <c r="K235" s="83"/>
      <c r="L235" s="83"/>
      <c r="M235" s="83"/>
      <c r="N235" s="83"/>
      <c r="O235" s="83"/>
      <c r="P235" s="83"/>
      <c r="Q235" s="83"/>
      <c r="R235" s="83"/>
      <c r="S235" s="83"/>
      <c r="T235" s="83"/>
      <c r="U235" s="83"/>
      <c r="V235" s="83"/>
      <c r="W235" s="83"/>
      <c r="X235" s="83"/>
      <c r="Y235" s="83"/>
      <c r="Z235" s="83"/>
    </row>
    <row r="236" ht="12.0" customHeight="1">
      <c r="A236" s="10"/>
      <c r="B236" s="10"/>
      <c r="C236" s="10"/>
      <c r="D236" s="14"/>
      <c r="E236" s="14"/>
      <c r="F236" s="105" t="s">
        <v>1084</v>
      </c>
      <c r="G236" s="106">
        <v>122902.0</v>
      </c>
      <c r="H236" s="107">
        <f t="shared" si="214"/>
        <v>201</v>
      </c>
      <c r="I236" s="108">
        <f t="shared" ref="I236:J236" si="232">K236+M236+O236+Q236+S236+U236+W236+Y236+AA236+AC236+AG236+AI236+AK236+AM236+AO236+AQ236+AU236+AW236+AY236+BA236+BC236+BE236+AE236+AS236</f>
        <v>0</v>
      </c>
      <c r="J236" s="109">
        <f t="shared" si="232"/>
        <v>0</v>
      </c>
      <c r="K236" s="83"/>
      <c r="L236" s="83"/>
      <c r="M236" s="83"/>
      <c r="N236" s="83"/>
      <c r="O236" s="83"/>
      <c r="P236" s="83"/>
      <c r="Q236" s="83"/>
      <c r="R236" s="83"/>
      <c r="S236" s="83"/>
      <c r="T236" s="83"/>
      <c r="U236" s="83"/>
      <c r="V236" s="83"/>
      <c r="W236" s="83"/>
      <c r="X236" s="83"/>
      <c r="Y236" s="83"/>
      <c r="Z236" s="83"/>
    </row>
    <row r="237" ht="12.0" customHeight="1">
      <c r="A237" s="10"/>
      <c r="B237" s="10"/>
      <c r="C237" s="10"/>
      <c r="D237" s="104" t="s">
        <v>1085</v>
      </c>
      <c r="E237" s="104" t="s">
        <v>686</v>
      </c>
      <c r="F237" s="105" t="s">
        <v>1086</v>
      </c>
      <c r="G237" s="106">
        <v>122902.0</v>
      </c>
      <c r="H237" s="107">
        <f t="shared" si="214"/>
        <v>202</v>
      </c>
      <c r="I237" s="108">
        <f t="shared" ref="I237:J237" si="233">K237+M237+O237+Q237+S237+U237+W237+Y237+AA237+AC237+AG237+AI237+AK237+AM237+AO237+AQ237+AU237+AW237+AY237+BA237+BC237+BE237+AE237+AS237</f>
        <v>0</v>
      </c>
      <c r="J237" s="109">
        <f t="shared" si="233"/>
        <v>0</v>
      </c>
      <c r="K237" s="83"/>
      <c r="L237" s="83"/>
      <c r="M237" s="83"/>
      <c r="N237" s="83"/>
      <c r="O237" s="83"/>
      <c r="P237" s="83"/>
      <c r="Q237" s="83"/>
      <c r="R237" s="83"/>
      <c r="S237" s="83"/>
      <c r="T237" s="83"/>
      <c r="U237" s="83"/>
      <c r="V237" s="83"/>
      <c r="W237" s="83"/>
      <c r="X237" s="83"/>
      <c r="Y237" s="83"/>
      <c r="Z237" s="83"/>
    </row>
    <row r="238" ht="12.0" customHeight="1">
      <c r="A238" s="10"/>
      <c r="B238" s="10"/>
      <c r="C238" s="14"/>
      <c r="D238" s="14"/>
      <c r="E238" s="14"/>
      <c r="F238" s="105" t="s">
        <v>1001</v>
      </c>
      <c r="G238" s="106">
        <v>122902.0</v>
      </c>
      <c r="H238" s="107">
        <f t="shared" si="214"/>
        <v>203</v>
      </c>
      <c r="I238" s="108">
        <f t="shared" ref="I238:J238" si="234">K238+M238+O238+Q238+S238+U238+W238+Y238+AA238+AC238+AG238+AI238+AK238+AM238+AO238+AQ238+AU238+AW238+AY238+BA238+BC238+BE238+AE238+AS238</f>
        <v>0</v>
      </c>
      <c r="J238" s="109">
        <f t="shared" si="234"/>
        <v>0</v>
      </c>
      <c r="K238" s="83"/>
      <c r="L238" s="83"/>
      <c r="M238" s="83"/>
      <c r="N238" s="83"/>
      <c r="O238" s="83"/>
      <c r="P238" s="83"/>
      <c r="Q238" s="83"/>
      <c r="R238" s="83"/>
      <c r="S238" s="83"/>
      <c r="T238" s="83"/>
      <c r="U238" s="83"/>
      <c r="V238" s="83"/>
      <c r="W238" s="83"/>
      <c r="X238" s="83"/>
      <c r="Y238" s="83"/>
      <c r="Z238" s="83"/>
    </row>
    <row r="239" ht="12.0" customHeight="1">
      <c r="A239" s="10"/>
      <c r="B239" s="10"/>
      <c r="C239" s="105" t="s">
        <v>1087</v>
      </c>
      <c r="D239" s="105" t="s">
        <v>1088</v>
      </c>
      <c r="E239" s="105" t="s">
        <v>686</v>
      </c>
      <c r="F239" s="105" t="s">
        <v>1089</v>
      </c>
      <c r="G239" s="106">
        <v>122902.0</v>
      </c>
      <c r="H239" s="107">
        <f t="shared" si="214"/>
        <v>204</v>
      </c>
      <c r="I239" s="108">
        <f t="shared" ref="I239:J239" si="235">K239+M239+O239+Q239+S239+U239+W239+Y239+AA239+AC239+AG239+AI239+AK239+AM239+AO239+AQ239+AU239+AW239+AY239+BA239+BC239+BE239+AE239+AS239</f>
        <v>0</v>
      </c>
      <c r="J239" s="109">
        <f t="shared" si="235"/>
        <v>0</v>
      </c>
      <c r="K239" s="83"/>
      <c r="L239" s="83"/>
      <c r="M239" s="83"/>
      <c r="N239" s="83"/>
      <c r="O239" s="83"/>
      <c r="P239" s="83"/>
      <c r="Q239" s="83"/>
      <c r="R239" s="83"/>
      <c r="S239" s="83"/>
      <c r="T239" s="83"/>
      <c r="U239" s="83"/>
      <c r="V239" s="83"/>
      <c r="W239" s="83"/>
      <c r="X239" s="83"/>
      <c r="Y239" s="83"/>
      <c r="Z239" s="83"/>
    </row>
    <row r="240" ht="12.0" customHeight="1">
      <c r="A240" s="10"/>
      <c r="B240" s="10"/>
      <c r="C240" s="105" t="s">
        <v>1090</v>
      </c>
      <c r="D240" s="105" t="s">
        <v>1091</v>
      </c>
      <c r="E240" s="105" t="s">
        <v>686</v>
      </c>
      <c r="F240" s="105" t="s">
        <v>1092</v>
      </c>
      <c r="G240" s="106">
        <v>122902.0</v>
      </c>
      <c r="H240" s="107">
        <f t="shared" si="214"/>
        <v>205</v>
      </c>
      <c r="I240" s="108">
        <f t="shared" ref="I240:J240" si="236">K240+M240+O240+Q240+S240+U240+W240+Y240+AA240+AC240+AG240+AI240+AK240+AM240+AO240+AQ240+AU240+AW240+AY240+BA240+BC240+BE240+AE240+AS240</f>
        <v>0</v>
      </c>
      <c r="J240" s="109">
        <f t="shared" si="236"/>
        <v>0</v>
      </c>
      <c r="K240" s="83"/>
      <c r="L240" s="83"/>
      <c r="M240" s="83"/>
      <c r="N240" s="83"/>
      <c r="O240" s="83"/>
      <c r="P240" s="83"/>
      <c r="Q240" s="83"/>
      <c r="R240" s="83"/>
      <c r="S240" s="83"/>
      <c r="T240" s="83"/>
      <c r="U240" s="83"/>
      <c r="V240" s="83"/>
      <c r="W240" s="83"/>
      <c r="X240" s="83"/>
      <c r="Y240" s="83"/>
      <c r="Z240" s="83"/>
    </row>
    <row r="241" ht="12.0" customHeight="1">
      <c r="A241" s="10"/>
      <c r="B241" s="10"/>
      <c r="C241" s="104" t="s">
        <v>1093</v>
      </c>
      <c r="D241" s="104" t="s">
        <v>1094</v>
      </c>
      <c r="E241" s="104" t="s">
        <v>686</v>
      </c>
      <c r="F241" s="105" t="s">
        <v>1095</v>
      </c>
      <c r="G241" s="106">
        <v>122902.0</v>
      </c>
      <c r="H241" s="107">
        <f t="shared" si="214"/>
        <v>206</v>
      </c>
      <c r="I241" s="108">
        <f t="shared" ref="I241:J241" si="237">K241+M241+O241+Q241+S241+U241+W241+Y241+AA241+AC241+AG241+AI241+AK241+AM241+AO241+AQ241+AU241+AW241+AY241+BA241+BC241+BE241+AE241+AS241</f>
        <v>0</v>
      </c>
      <c r="J241" s="109">
        <f t="shared" si="237"/>
        <v>0</v>
      </c>
      <c r="K241" s="83"/>
      <c r="L241" s="83"/>
      <c r="M241" s="83"/>
      <c r="N241" s="83"/>
      <c r="O241" s="83"/>
      <c r="P241" s="83"/>
      <c r="Q241" s="83"/>
      <c r="R241" s="83"/>
      <c r="S241" s="83"/>
      <c r="T241" s="83"/>
      <c r="U241" s="83"/>
      <c r="V241" s="83"/>
      <c r="W241" s="83"/>
      <c r="X241" s="83"/>
      <c r="Y241" s="83"/>
      <c r="Z241" s="83"/>
    </row>
    <row r="242" ht="12.0" customHeight="1">
      <c r="A242" s="10"/>
      <c r="B242" s="10"/>
      <c r="C242" s="14"/>
      <c r="D242" s="14"/>
      <c r="E242" s="14"/>
      <c r="F242" s="105" t="s">
        <v>1096</v>
      </c>
      <c r="G242" s="106">
        <v>122902.0</v>
      </c>
      <c r="H242" s="107">
        <f t="shared" si="214"/>
        <v>207</v>
      </c>
      <c r="I242" s="108">
        <f t="shared" ref="I242:J242" si="238">K242+M242+O242+Q242+S242+U242+W242+Y242+AA242+AC242+AG242+AI242+AK242+AM242+AO242+AQ242+AU242+AW242+AY242+BA242+BC242+BE242+AE242+AS242</f>
        <v>0</v>
      </c>
      <c r="J242" s="109">
        <f t="shared" si="238"/>
        <v>0</v>
      </c>
      <c r="K242" s="83"/>
      <c r="L242" s="83"/>
      <c r="M242" s="83"/>
      <c r="N242" s="83"/>
      <c r="O242" s="83"/>
      <c r="P242" s="83"/>
      <c r="Q242" s="83"/>
      <c r="R242" s="83"/>
      <c r="S242" s="83"/>
      <c r="T242" s="83"/>
      <c r="U242" s="83"/>
      <c r="V242" s="83"/>
      <c r="W242" s="83"/>
      <c r="X242" s="83"/>
      <c r="Y242" s="83"/>
      <c r="Z242" s="83"/>
    </row>
    <row r="243" ht="12.0" customHeight="1">
      <c r="A243" s="10"/>
      <c r="B243" s="10"/>
      <c r="C243" s="104" t="s">
        <v>1097</v>
      </c>
      <c r="D243" s="105" t="s">
        <v>1098</v>
      </c>
      <c r="E243" s="105" t="s">
        <v>686</v>
      </c>
      <c r="F243" s="105" t="s">
        <v>1099</v>
      </c>
      <c r="G243" s="106">
        <v>122902.0</v>
      </c>
      <c r="H243" s="107">
        <f t="shared" si="214"/>
        <v>208</v>
      </c>
      <c r="I243" s="108">
        <f t="shared" ref="I243:J243" si="239">K243+M243+O243+Q243+S243+U243+W243+Y243+AA243+AC243+AG243+AI243+AK243+AM243+AO243+AQ243+AU243+AW243+AY243+BA243+BC243+BE243+AE243+AS243</f>
        <v>0</v>
      </c>
      <c r="J243" s="109">
        <f t="shared" si="239"/>
        <v>0</v>
      </c>
      <c r="K243" s="83"/>
      <c r="L243" s="83"/>
      <c r="M243" s="83"/>
      <c r="N243" s="83"/>
      <c r="O243" s="83"/>
      <c r="P243" s="83"/>
      <c r="Q243" s="83"/>
      <c r="R243" s="83"/>
      <c r="S243" s="83"/>
      <c r="T243" s="83"/>
      <c r="U243" s="83"/>
      <c r="V243" s="83"/>
      <c r="W243" s="83"/>
      <c r="X243" s="83"/>
      <c r="Y243" s="83"/>
      <c r="Z243" s="83"/>
    </row>
    <row r="244" ht="12.0" customHeight="1">
      <c r="A244" s="10"/>
      <c r="B244" s="10"/>
      <c r="C244" s="14"/>
      <c r="D244" s="105" t="s">
        <v>1100</v>
      </c>
      <c r="E244" s="105" t="s">
        <v>686</v>
      </c>
      <c r="F244" s="105" t="s">
        <v>1086</v>
      </c>
      <c r="G244" s="106">
        <v>122902.0</v>
      </c>
      <c r="H244" s="107">
        <f t="shared" si="214"/>
        <v>209</v>
      </c>
      <c r="I244" s="108">
        <f t="shared" ref="I244:J244" si="240">K244+M244+O244+Q244+S244+U244+W244+Y244+AA244+AC244+AG244+AI244+AK244+AM244+AO244+AQ244+AU244+AW244+AY244+BA244+BC244+BE244+AE244+AS244</f>
        <v>0</v>
      </c>
      <c r="J244" s="109">
        <f t="shared" si="240"/>
        <v>0</v>
      </c>
      <c r="K244" s="83"/>
      <c r="L244" s="83"/>
      <c r="M244" s="83"/>
      <c r="N244" s="83"/>
      <c r="O244" s="83"/>
      <c r="P244" s="83"/>
      <c r="Q244" s="83"/>
      <c r="R244" s="83"/>
      <c r="S244" s="83"/>
      <c r="T244" s="83"/>
      <c r="U244" s="83"/>
      <c r="V244" s="83"/>
      <c r="W244" s="83"/>
      <c r="X244" s="83"/>
      <c r="Y244" s="83"/>
      <c r="Z244" s="83"/>
    </row>
    <row r="245" ht="12.0" customHeight="1">
      <c r="A245" s="10"/>
      <c r="B245" s="10"/>
      <c r="C245" s="104" t="s">
        <v>1101</v>
      </c>
      <c r="D245" s="104" t="s">
        <v>1102</v>
      </c>
      <c r="E245" s="104" t="s">
        <v>686</v>
      </c>
      <c r="F245" s="105" t="s">
        <v>1103</v>
      </c>
      <c r="G245" s="106">
        <v>122902.0</v>
      </c>
      <c r="H245" s="107">
        <f t="shared" si="214"/>
        <v>210</v>
      </c>
      <c r="I245" s="108">
        <f t="shared" ref="I245:J245" si="241">K245+M245+O245+Q245+S245+U245+W245+Y245+AA245+AC245+AG245+AI245+AK245+AM245+AO245+AQ245+AU245+AW245+AY245+BA245+BC245+BE245+AE245+AS245</f>
        <v>0</v>
      </c>
      <c r="J245" s="109">
        <f t="shared" si="241"/>
        <v>0</v>
      </c>
      <c r="K245" s="83"/>
      <c r="L245" s="83"/>
      <c r="M245" s="83"/>
      <c r="N245" s="83"/>
      <c r="O245" s="83"/>
      <c r="P245" s="83"/>
      <c r="Q245" s="83"/>
      <c r="R245" s="83"/>
      <c r="S245" s="83"/>
      <c r="T245" s="83"/>
      <c r="U245" s="83"/>
      <c r="V245" s="83"/>
      <c r="W245" s="83"/>
      <c r="X245" s="83"/>
      <c r="Y245" s="83"/>
      <c r="Z245" s="83"/>
    </row>
    <row r="246" ht="12.0" customHeight="1">
      <c r="A246" s="10"/>
      <c r="B246" s="10"/>
      <c r="C246" s="14"/>
      <c r="D246" s="14"/>
      <c r="E246" s="14"/>
      <c r="F246" s="105" t="s">
        <v>1104</v>
      </c>
      <c r="G246" s="106">
        <v>122902.0</v>
      </c>
      <c r="H246" s="107">
        <f t="shared" si="214"/>
        <v>211</v>
      </c>
      <c r="I246" s="108">
        <f t="shared" ref="I246:J246" si="242">K246+M246+O246+Q246+S246+U246+W246+Y246+AA246+AC246+AG246+AI246+AK246+AM246+AO246+AQ246+AU246+AW246+AY246+BA246+BC246+BE246+AE246+AS246</f>
        <v>0</v>
      </c>
      <c r="J246" s="109">
        <f t="shared" si="242"/>
        <v>0</v>
      </c>
      <c r="K246" s="83"/>
      <c r="L246" s="83"/>
      <c r="M246" s="83"/>
      <c r="N246" s="83"/>
      <c r="O246" s="83"/>
      <c r="P246" s="83"/>
      <c r="Q246" s="83"/>
      <c r="R246" s="83"/>
      <c r="S246" s="83"/>
      <c r="T246" s="83"/>
      <c r="U246" s="83"/>
      <c r="V246" s="83"/>
      <c r="W246" s="83"/>
      <c r="X246" s="83"/>
      <c r="Y246" s="83"/>
      <c r="Z246" s="83"/>
    </row>
    <row r="247" ht="12.0" customHeight="1">
      <c r="A247" s="10"/>
      <c r="B247" s="10"/>
      <c r="C247" s="104" t="s">
        <v>1105</v>
      </c>
      <c r="D247" s="104" t="s">
        <v>1106</v>
      </c>
      <c r="E247" s="104" t="s">
        <v>686</v>
      </c>
      <c r="F247" s="105" t="s">
        <v>1107</v>
      </c>
      <c r="G247" s="106">
        <v>122902.0</v>
      </c>
      <c r="H247" s="107">
        <f t="shared" si="214"/>
        <v>212</v>
      </c>
      <c r="I247" s="108">
        <f t="shared" ref="I247:J247" si="243">K247+M247+O247+Q247+S247+U247+W247+Y247+AA247+AC247+AG247+AI247+AK247+AM247+AO247+AQ247+AU247+AW247+AY247+BA247+BC247+BE247+AE247+AS247</f>
        <v>0</v>
      </c>
      <c r="J247" s="109">
        <f t="shared" si="243"/>
        <v>0</v>
      </c>
      <c r="K247" s="83"/>
      <c r="L247" s="83"/>
      <c r="M247" s="83"/>
      <c r="N247" s="83"/>
      <c r="O247" s="83"/>
      <c r="P247" s="83"/>
      <c r="Q247" s="83"/>
      <c r="R247" s="83"/>
      <c r="S247" s="83"/>
      <c r="T247" s="83"/>
      <c r="U247" s="83"/>
      <c r="V247" s="83"/>
      <c r="W247" s="83"/>
      <c r="X247" s="83"/>
      <c r="Y247" s="83"/>
      <c r="Z247" s="83"/>
    </row>
    <row r="248" ht="12.0" customHeight="1">
      <c r="A248" s="10"/>
      <c r="B248" s="10"/>
      <c r="C248" s="10"/>
      <c r="D248" s="10"/>
      <c r="E248" s="10"/>
      <c r="F248" s="105" t="s">
        <v>1108</v>
      </c>
      <c r="G248" s="106">
        <v>122902.0</v>
      </c>
      <c r="H248" s="107">
        <f t="shared" si="214"/>
        <v>213</v>
      </c>
      <c r="I248" s="108">
        <f t="shared" ref="I248:J248" si="244">K248+M248+O248+Q248+S248+U248+W248+Y248+AA248+AC248+AG248+AI248+AK248+AM248+AO248+AQ248+AU248+AW248+AY248+BA248+BC248+BE248+AE248+AS248</f>
        <v>0</v>
      </c>
      <c r="J248" s="109">
        <f t="shared" si="244"/>
        <v>0</v>
      </c>
      <c r="K248" s="83"/>
      <c r="L248" s="83"/>
      <c r="M248" s="83"/>
      <c r="N248" s="83"/>
      <c r="O248" s="83"/>
      <c r="P248" s="83"/>
      <c r="Q248" s="83"/>
      <c r="R248" s="83"/>
      <c r="S248" s="83"/>
      <c r="T248" s="83"/>
      <c r="U248" s="83"/>
      <c r="V248" s="83"/>
      <c r="W248" s="83"/>
      <c r="X248" s="83"/>
      <c r="Y248" s="83"/>
      <c r="Z248" s="83"/>
    </row>
    <row r="249" ht="12.0" customHeight="1">
      <c r="A249" s="10"/>
      <c r="B249" s="10"/>
      <c r="C249" s="14"/>
      <c r="D249" s="14"/>
      <c r="E249" s="14"/>
      <c r="F249" s="105" t="s">
        <v>1001</v>
      </c>
      <c r="G249" s="106">
        <v>122902.0</v>
      </c>
      <c r="H249" s="107">
        <f t="shared" si="214"/>
        <v>214</v>
      </c>
      <c r="I249" s="108">
        <f t="shared" ref="I249:J249" si="245">K249+M249+O249+Q249+S249+U249+W249+Y249+AA249+AC249+AG249+AI249+AK249+AM249+AO249+AQ249+AU249+AW249+AY249+BA249+BC249+BE249+AE249+AS249</f>
        <v>0</v>
      </c>
      <c r="J249" s="109">
        <f t="shared" si="245"/>
        <v>0</v>
      </c>
      <c r="K249" s="83"/>
      <c r="L249" s="83"/>
      <c r="M249" s="83"/>
      <c r="N249" s="83"/>
      <c r="O249" s="83"/>
      <c r="P249" s="83"/>
      <c r="Q249" s="83"/>
      <c r="R249" s="83"/>
      <c r="S249" s="83"/>
      <c r="T249" s="83"/>
      <c r="U249" s="83"/>
      <c r="V249" s="83"/>
      <c r="W249" s="83"/>
      <c r="X249" s="83"/>
      <c r="Y249" s="83"/>
      <c r="Z249" s="83"/>
    </row>
    <row r="250" ht="12.0" customHeight="1">
      <c r="A250" s="10"/>
      <c r="B250" s="10"/>
      <c r="C250" s="104" t="s">
        <v>1109</v>
      </c>
      <c r="D250" s="104" t="s">
        <v>1110</v>
      </c>
      <c r="E250" s="104" t="s">
        <v>686</v>
      </c>
      <c r="F250" s="105" t="s">
        <v>1111</v>
      </c>
      <c r="G250" s="106">
        <v>122902.0</v>
      </c>
      <c r="H250" s="107">
        <f t="shared" si="214"/>
        <v>215</v>
      </c>
      <c r="I250" s="108">
        <f t="shared" ref="I250:J250" si="246">K250+M250+O250+Q250+S250+U250+W250+Y250+AA250+AC250+AG250+AI250+AK250+AM250+AO250+AQ250+AU250+AW250+AY250+BA250+BC250+BE250+AE250+AS250</f>
        <v>0</v>
      </c>
      <c r="J250" s="109">
        <f t="shared" si="246"/>
        <v>0</v>
      </c>
      <c r="K250" s="83"/>
      <c r="L250" s="83"/>
      <c r="M250" s="83"/>
      <c r="N250" s="83"/>
      <c r="O250" s="83"/>
      <c r="P250" s="83"/>
      <c r="Q250" s="83"/>
      <c r="R250" s="83"/>
      <c r="S250" s="83"/>
      <c r="T250" s="83"/>
      <c r="U250" s="83"/>
      <c r="V250" s="83"/>
      <c r="W250" s="83"/>
      <c r="X250" s="83"/>
      <c r="Y250" s="83"/>
      <c r="Z250" s="83"/>
    </row>
    <row r="251" ht="12.0" customHeight="1">
      <c r="A251" s="10"/>
      <c r="B251" s="10"/>
      <c r="C251" s="14"/>
      <c r="D251" s="14"/>
      <c r="E251" s="14"/>
      <c r="F251" s="105" t="s">
        <v>1112</v>
      </c>
      <c r="G251" s="106">
        <v>122902.0</v>
      </c>
      <c r="H251" s="107">
        <f t="shared" si="214"/>
        <v>216</v>
      </c>
      <c r="I251" s="108">
        <f t="shared" ref="I251:J251" si="247">K251+M251+O251+Q251+S251+U251+W251+Y251+AA251+AC251+AG251+AI251+AK251+AM251+AO251+AQ251+AU251+AW251+AY251+BA251+BC251+BE251+AE251+AS251</f>
        <v>0</v>
      </c>
      <c r="J251" s="109">
        <f t="shared" si="247"/>
        <v>0</v>
      </c>
      <c r="K251" s="83"/>
      <c r="L251" s="83"/>
      <c r="M251" s="83"/>
      <c r="N251" s="83"/>
      <c r="O251" s="83"/>
      <c r="P251" s="83"/>
      <c r="Q251" s="83"/>
      <c r="R251" s="83"/>
      <c r="S251" s="83"/>
      <c r="T251" s="83"/>
      <c r="U251" s="83"/>
      <c r="V251" s="83"/>
      <c r="W251" s="83"/>
      <c r="X251" s="83"/>
      <c r="Y251" s="83"/>
      <c r="Z251" s="83"/>
    </row>
    <row r="252" ht="12.0" customHeight="1">
      <c r="A252" s="10"/>
      <c r="B252" s="10"/>
      <c r="C252" s="105" t="s">
        <v>1113</v>
      </c>
      <c r="D252" s="105" t="s">
        <v>1114</v>
      </c>
      <c r="E252" s="105" t="s">
        <v>686</v>
      </c>
      <c r="F252" s="105" t="s">
        <v>1115</v>
      </c>
      <c r="G252" s="106">
        <v>122902.0</v>
      </c>
      <c r="H252" s="107">
        <f t="shared" si="214"/>
        <v>217</v>
      </c>
      <c r="I252" s="108">
        <f t="shared" ref="I252:J252" si="248">K252+M252+O252+Q252+S252+U252+W252+Y252+AA252+AC252+AG252+AI252+AK252+AM252+AO252+AQ252+AU252+AW252+AY252+BA252+BC252+BE252+AE252+AS252</f>
        <v>0</v>
      </c>
      <c r="J252" s="109">
        <f t="shared" si="248"/>
        <v>0</v>
      </c>
      <c r="K252" s="83"/>
      <c r="L252" s="83"/>
      <c r="M252" s="83"/>
      <c r="N252" s="83"/>
      <c r="O252" s="83"/>
      <c r="P252" s="83"/>
      <c r="Q252" s="83"/>
      <c r="R252" s="83"/>
      <c r="S252" s="83"/>
      <c r="T252" s="83"/>
      <c r="U252" s="83"/>
      <c r="V252" s="83"/>
      <c r="W252" s="83"/>
      <c r="X252" s="83"/>
      <c r="Y252" s="83"/>
      <c r="Z252" s="83"/>
    </row>
    <row r="253" ht="12.0" customHeight="1">
      <c r="A253" s="10"/>
      <c r="B253" s="10"/>
      <c r="C253" s="104" t="s">
        <v>1116</v>
      </c>
      <c r="D253" s="104" t="s">
        <v>1117</v>
      </c>
      <c r="E253" s="104" t="s">
        <v>686</v>
      </c>
      <c r="F253" s="105" t="s">
        <v>1118</v>
      </c>
      <c r="G253" s="106">
        <v>122902.0</v>
      </c>
      <c r="H253" s="107">
        <f t="shared" si="214"/>
        <v>218</v>
      </c>
      <c r="I253" s="108">
        <f t="shared" ref="I253:J253" si="249">K253+M253+O253+Q253+S253+U253+W253+Y253+AA253+AC253+AG253+AI253+AK253+AM253+AO253+AQ253+AU253+AW253+AY253+BA253+BC253+BE253+AE253+AS253</f>
        <v>0</v>
      </c>
      <c r="J253" s="109">
        <f t="shared" si="249"/>
        <v>0</v>
      </c>
      <c r="K253" s="83"/>
      <c r="L253" s="83"/>
      <c r="M253" s="83"/>
      <c r="N253" s="83"/>
      <c r="O253" s="83"/>
      <c r="P253" s="83"/>
      <c r="Q253" s="83"/>
      <c r="R253" s="83"/>
      <c r="S253" s="83"/>
      <c r="T253" s="83"/>
      <c r="U253" s="83"/>
      <c r="V253" s="83"/>
      <c r="W253" s="83"/>
      <c r="X253" s="83"/>
      <c r="Y253" s="83"/>
      <c r="Z253" s="83"/>
    </row>
    <row r="254" ht="12.0" customHeight="1">
      <c r="A254" s="10"/>
      <c r="B254" s="10"/>
      <c r="C254" s="10"/>
      <c r="D254" s="10"/>
      <c r="E254" s="10"/>
      <c r="F254" s="105" t="s">
        <v>1119</v>
      </c>
      <c r="G254" s="106">
        <v>122902.0</v>
      </c>
      <c r="H254" s="107">
        <f t="shared" si="214"/>
        <v>219</v>
      </c>
      <c r="I254" s="108">
        <f t="shared" ref="I254:J254" si="250">K254+M254+O254+Q254+S254+U254+W254+Y254+AA254+AC254+AG254+AI254+AK254+AM254+AO254+AQ254+AU254+AW254+AY254+BA254+BC254+BE254+AE254+AS254</f>
        <v>0</v>
      </c>
      <c r="J254" s="109">
        <f t="shared" si="250"/>
        <v>0</v>
      </c>
      <c r="K254" s="83"/>
      <c r="L254" s="83"/>
      <c r="M254" s="83"/>
      <c r="N254" s="83"/>
      <c r="O254" s="83"/>
      <c r="P254" s="83"/>
      <c r="Q254" s="83"/>
      <c r="R254" s="83"/>
      <c r="S254" s="83"/>
      <c r="T254" s="83"/>
      <c r="U254" s="83"/>
      <c r="V254" s="83"/>
      <c r="W254" s="83"/>
      <c r="X254" s="83"/>
      <c r="Y254" s="83"/>
      <c r="Z254" s="83"/>
    </row>
    <row r="255" ht="12.0" customHeight="1">
      <c r="A255" s="10"/>
      <c r="B255" s="10"/>
      <c r="C255" s="10"/>
      <c r="D255" s="10"/>
      <c r="E255" s="10"/>
      <c r="F255" s="105" t="s">
        <v>1120</v>
      </c>
      <c r="G255" s="106">
        <v>122902.0</v>
      </c>
      <c r="H255" s="107">
        <f t="shared" si="214"/>
        <v>220</v>
      </c>
      <c r="I255" s="108">
        <f t="shared" ref="I255:J255" si="251">K255+M255+O255+Q255+S255+U255+W255+Y255+AA255+AC255+AG255+AI255+AK255+AM255+AO255+AQ255+AU255+AW255+AY255+BA255+BC255+BE255+AE255+AS255</f>
        <v>0</v>
      </c>
      <c r="J255" s="109">
        <f t="shared" si="251"/>
        <v>0</v>
      </c>
      <c r="K255" s="83"/>
      <c r="L255" s="83"/>
      <c r="M255" s="83"/>
      <c r="N255" s="83"/>
      <c r="O255" s="83"/>
      <c r="P255" s="83"/>
      <c r="Q255" s="83"/>
      <c r="R255" s="83"/>
      <c r="S255" s="83"/>
      <c r="T255" s="83"/>
      <c r="U255" s="83"/>
      <c r="V255" s="83"/>
      <c r="W255" s="83"/>
      <c r="X255" s="83"/>
      <c r="Y255" s="83"/>
      <c r="Z255" s="83"/>
    </row>
    <row r="256" ht="12.0" customHeight="1">
      <c r="A256" s="10"/>
      <c r="B256" s="10"/>
      <c r="C256" s="10"/>
      <c r="D256" s="10"/>
      <c r="E256" s="10"/>
      <c r="F256" s="105" t="s">
        <v>966</v>
      </c>
      <c r="G256" s="106">
        <v>122902.0</v>
      </c>
      <c r="H256" s="107">
        <f t="shared" si="214"/>
        <v>221</v>
      </c>
      <c r="I256" s="108">
        <f t="shared" ref="I256:J256" si="252">K256+M256+O256+Q256+S256+U256+W256+Y256+AA256+AC256+AG256+AI256+AK256+AM256+AO256+AQ256+AU256+AW256+AY256+BA256+BC256+BE256+AE256+AS256</f>
        <v>0</v>
      </c>
      <c r="J256" s="109">
        <f t="shared" si="252"/>
        <v>0</v>
      </c>
      <c r="K256" s="83"/>
      <c r="L256" s="83"/>
      <c r="M256" s="83"/>
      <c r="N256" s="83"/>
      <c r="O256" s="83"/>
      <c r="P256" s="83"/>
      <c r="Q256" s="83"/>
      <c r="R256" s="83"/>
      <c r="S256" s="83"/>
      <c r="T256" s="83"/>
      <c r="U256" s="83"/>
      <c r="V256" s="83"/>
      <c r="W256" s="83"/>
      <c r="X256" s="83"/>
      <c r="Y256" s="83"/>
      <c r="Z256" s="83"/>
    </row>
    <row r="257" ht="12.0" customHeight="1">
      <c r="A257" s="10"/>
      <c r="B257" s="10"/>
      <c r="C257" s="10"/>
      <c r="D257" s="10"/>
      <c r="E257" s="10"/>
      <c r="F257" s="105" t="s">
        <v>1115</v>
      </c>
      <c r="G257" s="106">
        <v>122902.0</v>
      </c>
      <c r="H257" s="107">
        <f t="shared" si="214"/>
        <v>222</v>
      </c>
      <c r="I257" s="108">
        <f t="shared" ref="I257:J257" si="253">K257+M257+O257+Q257+S257+U257+W257+Y257+AA257+AC257+AG257+AI257+AK257+AM257+AO257+AQ257+AU257+AW257+AY257+BA257+BC257+BE257+AE257+AS257</f>
        <v>0</v>
      </c>
      <c r="J257" s="109">
        <f t="shared" si="253"/>
        <v>0</v>
      </c>
      <c r="K257" s="83"/>
      <c r="L257" s="83"/>
      <c r="M257" s="83"/>
      <c r="N257" s="83"/>
      <c r="O257" s="83"/>
      <c r="P257" s="83"/>
      <c r="Q257" s="83"/>
      <c r="R257" s="83"/>
      <c r="S257" s="83"/>
      <c r="T257" s="83"/>
      <c r="U257" s="83"/>
      <c r="V257" s="83"/>
      <c r="W257" s="83"/>
      <c r="X257" s="83"/>
      <c r="Y257" s="83"/>
      <c r="Z257" s="83"/>
    </row>
    <row r="258" ht="12.0" customHeight="1">
      <c r="A258" s="10"/>
      <c r="B258" s="14"/>
      <c r="C258" s="14"/>
      <c r="D258" s="14"/>
      <c r="E258" s="14"/>
      <c r="F258" s="105" t="s">
        <v>1001</v>
      </c>
      <c r="G258" s="106">
        <v>122902.0</v>
      </c>
      <c r="H258" s="107">
        <f t="shared" si="214"/>
        <v>223</v>
      </c>
      <c r="I258" s="108">
        <f t="shared" ref="I258:J258" si="254">K258+M258+O258+Q258+S258+U258+W258+Y258+AA258+AC258+AG258+AI258+AK258+AM258+AO258+AQ258+AU258+AW258+AY258+BA258+BC258+BE258+AE258+AS258</f>
        <v>0</v>
      </c>
      <c r="J258" s="109">
        <f t="shared" si="254"/>
        <v>0</v>
      </c>
      <c r="K258" s="83"/>
      <c r="L258" s="83"/>
      <c r="M258" s="83"/>
      <c r="N258" s="83"/>
      <c r="O258" s="83"/>
      <c r="P258" s="83"/>
      <c r="Q258" s="83"/>
      <c r="R258" s="83"/>
      <c r="S258" s="83"/>
      <c r="T258" s="83"/>
      <c r="U258" s="83"/>
      <c r="V258" s="83"/>
      <c r="W258" s="83"/>
      <c r="X258" s="83"/>
      <c r="Y258" s="83"/>
      <c r="Z258" s="83"/>
    </row>
    <row r="259" ht="12.0" customHeight="1">
      <c r="A259" s="10"/>
      <c r="B259" s="104" t="s">
        <v>1121</v>
      </c>
      <c r="C259" s="104" t="s">
        <v>1122</v>
      </c>
      <c r="D259" s="104" t="s">
        <v>1123</v>
      </c>
      <c r="E259" s="104" t="s">
        <v>686</v>
      </c>
      <c r="F259" s="105" t="s">
        <v>1124</v>
      </c>
      <c r="G259" s="106">
        <v>122902.0</v>
      </c>
      <c r="H259" s="107">
        <f t="shared" si="214"/>
        <v>224</v>
      </c>
      <c r="I259" s="108">
        <f t="shared" ref="I259:J259" si="255">K259+M259+O259+Q259+S259+U259+W259+Y259+AA259+AC259+AG259+AI259+AK259+AM259+AO259+AQ259+AU259+AW259+AY259+BA259+BC259+BE259+AE259+AS259</f>
        <v>0</v>
      </c>
      <c r="J259" s="109">
        <f t="shared" si="255"/>
        <v>0</v>
      </c>
      <c r="K259" s="83"/>
      <c r="L259" s="83"/>
      <c r="M259" s="83"/>
      <c r="N259" s="83"/>
      <c r="O259" s="83"/>
      <c r="P259" s="83"/>
      <c r="Q259" s="83"/>
      <c r="R259" s="83"/>
      <c r="S259" s="83"/>
      <c r="T259" s="83"/>
      <c r="U259" s="83"/>
      <c r="V259" s="83"/>
      <c r="W259" s="83"/>
      <c r="X259" s="83"/>
      <c r="Y259" s="83"/>
      <c r="Z259" s="83"/>
    </row>
    <row r="260" ht="12.0" customHeight="1">
      <c r="A260" s="10"/>
      <c r="B260" s="10"/>
      <c r="C260" s="10"/>
      <c r="D260" s="10"/>
      <c r="E260" s="10"/>
      <c r="F260" s="105" t="s">
        <v>1125</v>
      </c>
      <c r="G260" s="106">
        <v>122902.0</v>
      </c>
      <c r="H260" s="107">
        <f t="shared" si="214"/>
        <v>225</v>
      </c>
      <c r="I260" s="108">
        <f t="shared" ref="I260:J260" si="256">K260+M260+O260+Q260+S260+U260+W260+Y260+AA260+AC260+AG260+AI260+AK260+AM260+AO260+AQ260+AU260+AW260+AY260+BA260+BC260+BE260+AE260+AS260</f>
        <v>0</v>
      </c>
      <c r="J260" s="109">
        <f t="shared" si="256"/>
        <v>0</v>
      </c>
      <c r="K260" s="83"/>
      <c r="L260" s="83"/>
      <c r="M260" s="83"/>
      <c r="N260" s="83"/>
      <c r="O260" s="83"/>
      <c r="P260" s="83"/>
      <c r="Q260" s="83"/>
      <c r="R260" s="83"/>
      <c r="S260" s="83"/>
      <c r="T260" s="83"/>
      <c r="U260" s="83"/>
      <c r="V260" s="83"/>
      <c r="W260" s="83"/>
      <c r="X260" s="83"/>
      <c r="Y260" s="83"/>
      <c r="Z260" s="83"/>
    </row>
    <row r="261" ht="12.0" customHeight="1">
      <c r="A261" s="10"/>
      <c r="B261" s="10"/>
      <c r="C261" s="10"/>
      <c r="D261" s="10"/>
      <c r="E261" s="10"/>
      <c r="F261" s="105" t="s">
        <v>1126</v>
      </c>
      <c r="G261" s="106">
        <v>122902.0</v>
      </c>
      <c r="H261" s="107">
        <f t="shared" si="214"/>
        <v>226</v>
      </c>
      <c r="I261" s="108">
        <f t="shared" ref="I261:J261" si="257">K261+M261+O261+Q261+S261+U261+W261+Y261+AA261+AC261+AG261+AI261+AK261+AM261+AO261+AQ261+AU261+AW261+AY261+BA261+BC261+BE261+AE261+AS261</f>
        <v>0</v>
      </c>
      <c r="J261" s="109">
        <f t="shared" si="257"/>
        <v>0</v>
      </c>
      <c r="K261" s="83"/>
      <c r="L261" s="83"/>
      <c r="M261" s="83"/>
      <c r="N261" s="83"/>
      <c r="O261" s="83"/>
      <c r="P261" s="83"/>
      <c r="Q261" s="83"/>
      <c r="R261" s="83"/>
      <c r="S261" s="83"/>
      <c r="T261" s="83"/>
      <c r="U261" s="83"/>
      <c r="V261" s="83"/>
      <c r="W261" s="83"/>
      <c r="X261" s="83"/>
      <c r="Y261" s="83"/>
      <c r="Z261" s="83"/>
    </row>
    <row r="262" ht="12.0" customHeight="1">
      <c r="A262" s="10"/>
      <c r="B262" s="10"/>
      <c r="C262" s="10"/>
      <c r="D262" s="10"/>
      <c r="E262" s="10"/>
      <c r="F262" s="105" t="s">
        <v>1127</v>
      </c>
      <c r="G262" s="106">
        <v>122902.0</v>
      </c>
      <c r="H262" s="107">
        <f t="shared" si="214"/>
        <v>227</v>
      </c>
      <c r="I262" s="108">
        <f t="shared" ref="I262:J262" si="258">K262+M262+O262+Q262+S262+U262+W262+Y262+AA262+AC262+AG262+AI262+AK262+AM262+AO262+AQ262+AU262+AW262+AY262+BA262+BC262+BE262+AE262+AS262</f>
        <v>0</v>
      </c>
      <c r="J262" s="109">
        <f t="shared" si="258"/>
        <v>0</v>
      </c>
      <c r="K262" s="83"/>
      <c r="L262" s="83"/>
      <c r="M262" s="83"/>
      <c r="N262" s="83"/>
      <c r="O262" s="83"/>
      <c r="P262" s="83"/>
      <c r="Q262" s="83"/>
      <c r="R262" s="83"/>
      <c r="S262" s="83"/>
      <c r="T262" s="83"/>
      <c r="U262" s="83"/>
      <c r="V262" s="83"/>
      <c r="W262" s="83"/>
      <c r="X262" s="83"/>
      <c r="Y262" s="83"/>
      <c r="Z262" s="83"/>
    </row>
    <row r="263" ht="12.0" customHeight="1">
      <c r="A263" s="10"/>
      <c r="B263" s="10"/>
      <c r="C263" s="10"/>
      <c r="D263" s="10"/>
      <c r="E263" s="10"/>
      <c r="F263" s="105" t="s">
        <v>1128</v>
      </c>
      <c r="G263" s="106">
        <v>122902.0</v>
      </c>
      <c r="H263" s="107">
        <f t="shared" si="214"/>
        <v>228</v>
      </c>
      <c r="I263" s="108">
        <f t="shared" ref="I263:J263" si="259">K263+M263+O263+Q263+S263+U263+W263+Y263+AA263+AC263+AG263+AI263+AK263+AM263+AO263+AQ263+AU263+AW263+AY263+BA263+BC263+BE263+AE263+AS263</f>
        <v>0</v>
      </c>
      <c r="J263" s="109">
        <f t="shared" si="259"/>
        <v>0</v>
      </c>
      <c r="K263" s="83"/>
      <c r="L263" s="83"/>
      <c r="M263" s="83"/>
      <c r="N263" s="83"/>
      <c r="O263" s="83"/>
      <c r="P263" s="83"/>
      <c r="Q263" s="83"/>
      <c r="R263" s="83"/>
      <c r="S263" s="83"/>
      <c r="T263" s="83"/>
      <c r="U263" s="83"/>
      <c r="V263" s="83"/>
      <c r="W263" s="83"/>
      <c r="X263" s="83"/>
      <c r="Y263" s="83"/>
      <c r="Z263" s="83"/>
    </row>
    <row r="264" ht="12.0" customHeight="1">
      <c r="A264" s="10"/>
      <c r="B264" s="10"/>
      <c r="C264" s="10"/>
      <c r="D264" s="10"/>
      <c r="E264" s="10"/>
      <c r="F264" s="105" t="s">
        <v>1129</v>
      </c>
      <c r="G264" s="106">
        <v>122902.0</v>
      </c>
      <c r="H264" s="107">
        <f t="shared" si="214"/>
        <v>229</v>
      </c>
      <c r="I264" s="108">
        <f t="shared" ref="I264:J264" si="260">K264+M264+O264+Q264+S264+U264+W264+Y264+AA264+AC264+AG264+AI264+AK264+AM264+AO264+AQ264+AU264+AW264+AY264+BA264+BC264+BE264+AE264+AS264</f>
        <v>0</v>
      </c>
      <c r="J264" s="109">
        <f t="shared" si="260"/>
        <v>0</v>
      </c>
      <c r="K264" s="83"/>
      <c r="L264" s="83"/>
      <c r="M264" s="83"/>
      <c r="N264" s="83"/>
      <c r="O264" s="83"/>
      <c r="P264" s="83"/>
      <c r="Q264" s="83"/>
      <c r="R264" s="83"/>
      <c r="S264" s="83"/>
      <c r="T264" s="83"/>
      <c r="U264" s="83"/>
      <c r="V264" s="83"/>
      <c r="W264" s="83"/>
      <c r="X264" s="83"/>
      <c r="Y264" s="83"/>
      <c r="Z264" s="83"/>
    </row>
    <row r="265" ht="12.0" customHeight="1">
      <c r="A265" s="10"/>
      <c r="B265" s="10"/>
      <c r="C265" s="10"/>
      <c r="D265" s="10"/>
      <c r="E265" s="10"/>
      <c r="F265" s="105" t="s">
        <v>1130</v>
      </c>
      <c r="G265" s="106">
        <v>122902.0</v>
      </c>
      <c r="H265" s="107">
        <f t="shared" si="214"/>
        <v>230</v>
      </c>
      <c r="I265" s="108">
        <f t="shared" ref="I265:J265" si="261">K265+M265+O265+Q265+S265+U265+W265+Y265+AA265+AC265+AG265+AI265+AK265+AM265+AO265+AQ265+AU265+AW265+AY265+BA265+BC265+BE265+AE265+AS265</f>
        <v>0</v>
      </c>
      <c r="J265" s="109">
        <f t="shared" si="261"/>
        <v>0</v>
      </c>
      <c r="K265" s="83"/>
      <c r="L265" s="83"/>
      <c r="M265" s="83"/>
      <c r="N265" s="83"/>
      <c r="O265" s="83"/>
      <c r="P265" s="83"/>
      <c r="Q265" s="83"/>
      <c r="R265" s="83"/>
      <c r="S265" s="83"/>
      <c r="T265" s="83"/>
      <c r="U265" s="83"/>
      <c r="V265" s="83"/>
      <c r="W265" s="83"/>
      <c r="X265" s="83"/>
      <c r="Y265" s="83"/>
      <c r="Z265" s="83"/>
    </row>
    <row r="266" ht="12.0" customHeight="1">
      <c r="A266" s="10"/>
      <c r="B266" s="10"/>
      <c r="C266" s="10"/>
      <c r="D266" s="10"/>
      <c r="E266" s="10"/>
      <c r="F266" s="105" t="s">
        <v>1131</v>
      </c>
      <c r="G266" s="106">
        <v>122902.0</v>
      </c>
      <c r="H266" s="107">
        <f t="shared" si="214"/>
        <v>231</v>
      </c>
      <c r="I266" s="108">
        <f t="shared" ref="I266:J266" si="262">K266+M266+O266+Q266+S266+U266+W266+Y266+AA266+AC266+AG266+AI266+AK266+AM266+AO266+AQ266+AU266+AW266+AY266+BA266+BC266+BE266+AE266+AS266</f>
        <v>0</v>
      </c>
      <c r="J266" s="109">
        <f t="shared" si="262"/>
        <v>0</v>
      </c>
      <c r="K266" s="83"/>
      <c r="L266" s="83"/>
      <c r="M266" s="83"/>
      <c r="N266" s="83"/>
      <c r="O266" s="83"/>
      <c r="P266" s="83"/>
      <c r="Q266" s="83"/>
      <c r="R266" s="83"/>
      <c r="S266" s="83"/>
      <c r="T266" s="83"/>
      <c r="U266" s="83"/>
      <c r="V266" s="83"/>
      <c r="W266" s="83"/>
      <c r="X266" s="83"/>
      <c r="Y266" s="83"/>
      <c r="Z266" s="83"/>
    </row>
    <row r="267" ht="12.0" customHeight="1">
      <c r="A267" s="10"/>
      <c r="B267" s="10"/>
      <c r="C267" s="10"/>
      <c r="D267" s="10"/>
      <c r="E267" s="10"/>
      <c r="F267" s="105" t="s">
        <v>1132</v>
      </c>
      <c r="G267" s="106">
        <v>122902.0</v>
      </c>
      <c r="H267" s="107">
        <f t="shared" si="214"/>
        <v>232</v>
      </c>
      <c r="I267" s="108">
        <f t="shared" ref="I267:J267" si="263">K267+M267+O267+Q267+S267+U267+W267+Y267+AA267+AC267+AG267+AI267+AK267+AM267+AO267+AQ267+AU267+AW267+AY267+BA267+BC267+BE267+AE267+AS267</f>
        <v>0</v>
      </c>
      <c r="J267" s="109">
        <f t="shared" si="263"/>
        <v>0</v>
      </c>
      <c r="K267" s="83"/>
      <c r="L267" s="83"/>
      <c r="M267" s="83"/>
      <c r="N267" s="83"/>
      <c r="O267" s="83"/>
      <c r="P267" s="83"/>
      <c r="Q267" s="83"/>
      <c r="R267" s="83"/>
      <c r="S267" s="83"/>
      <c r="T267" s="83"/>
      <c r="U267" s="83"/>
      <c r="V267" s="83"/>
      <c r="W267" s="83"/>
      <c r="X267" s="83"/>
      <c r="Y267" s="83"/>
      <c r="Z267" s="83"/>
    </row>
    <row r="268" ht="12.0" customHeight="1">
      <c r="A268" s="10"/>
      <c r="B268" s="10"/>
      <c r="C268" s="10"/>
      <c r="D268" s="10"/>
      <c r="E268" s="10"/>
      <c r="F268" s="105" t="s">
        <v>1133</v>
      </c>
      <c r="G268" s="106">
        <v>122902.0</v>
      </c>
      <c r="H268" s="107">
        <f t="shared" si="214"/>
        <v>233</v>
      </c>
      <c r="I268" s="108">
        <f t="shared" ref="I268:J268" si="264">K268+M268+O268+Q268+S268+U268+W268+Y268+AA268+AC268+AG268+AI268+AK268+AM268+AO268+AQ268+AU268+AW268+AY268+BA268+BC268+BE268+AE268+AS268</f>
        <v>0</v>
      </c>
      <c r="J268" s="109">
        <f t="shared" si="264"/>
        <v>0</v>
      </c>
      <c r="K268" s="83"/>
      <c r="L268" s="83"/>
      <c r="M268" s="83"/>
      <c r="N268" s="83"/>
      <c r="O268" s="83"/>
      <c r="P268" s="83"/>
      <c r="Q268" s="83"/>
      <c r="R268" s="83"/>
      <c r="S268" s="83"/>
      <c r="T268" s="83"/>
      <c r="U268" s="83"/>
      <c r="V268" s="83"/>
      <c r="W268" s="83"/>
      <c r="X268" s="83"/>
      <c r="Y268" s="83"/>
      <c r="Z268" s="83"/>
    </row>
    <row r="269" ht="12.0" customHeight="1">
      <c r="A269" s="10"/>
      <c r="B269" s="10"/>
      <c r="C269" s="10"/>
      <c r="D269" s="10"/>
      <c r="E269" s="10"/>
      <c r="F269" s="105" t="s">
        <v>1134</v>
      </c>
      <c r="G269" s="106">
        <v>122902.0</v>
      </c>
      <c r="H269" s="107">
        <f t="shared" si="214"/>
        <v>234</v>
      </c>
      <c r="I269" s="108">
        <f t="shared" ref="I269:J269" si="265">K269+M269+O269+Q269+S269+U269+W269+Y269+AA269+AC269+AG269+AI269+AK269+AM269+AO269+AQ269+AU269+AW269+AY269+BA269+BC269+BE269+AE269+AS269</f>
        <v>0</v>
      </c>
      <c r="J269" s="109">
        <f t="shared" si="265"/>
        <v>0</v>
      </c>
      <c r="K269" s="83"/>
      <c r="L269" s="83"/>
      <c r="M269" s="83"/>
      <c r="N269" s="83"/>
      <c r="O269" s="83"/>
      <c r="P269" s="83"/>
      <c r="Q269" s="83"/>
      <c r="R269" s="83"/>
      <c r="S269" s="83"/>
      <c r="T269" s="83"/>
      <c r="U269" s="83"/>
      <c r="V269" s="83"/>
      <c r="W269" s="83"/>
      <c r="X269" s="83"/>
      <c r="Y269" s="83"/>
      <c r="Z269" s="83"/>
    </row>
    <row r="270" ht="12.0" customHeight="1">
      <c r="A270" s="10"/>
      <c r="B270" s="10"/>
      <c r="C270" s="10"/>
      <c r="D270" s="10"/>
      <c r="E270" s="10"/>
      <c r="F270" s="105" t="s">
        <v>1135</v>
      </c>
      <c r="G270" s="106">
        <v>122902.0</v>
      </c>
      <c r="H270" s="107">
        <f t="shared" si="214"/>
        <v>235</v>
      </c>
      <c r="I270" s="108">
        <f t="shared" ref="I270:J270" si="266">K270+M270+O270+Q270+S270+U270+W270+Y270+AA270+AC270+AG270+AI270+AK270+AM270+AO270+AQ270+AU270+AW270+AY270+BA270+BC270+BE270+AE270+AS270</f>
        <v>0</v>
      </c>
      <c r="J270" s="109">
        <f t="shared" si="266"/>
        <v>0</v>
      </c>
      <c r="K270" s="83"/>
      <c r="L270" s="83"/>
      <c r="M270" s="83"/>
      <c r="N270" s="83"/>
      <c r="O270" s="83"/>
      <c r="P270" s="83"/>
      <c r="Q270" s="83"/>
      <c r="R270" s="83"/>
      <c r="S270" s="83"/>
      <c r="T270" s="83"/>
      <c r="U270" s="83"/>
      <c r="V270" s="83"/>
      <c r="W270" s="83"/>
      <c r="X270" s="83"/>
      <c r="Y270" s="83"/>
      <c r="Z270" s="83"/>
    </row>
    <row r="271" ht="12.0" customHeight="1">
      <c r="A271" s="10"/>
      <c r="B271" s="10"/>
      <c r="C271" s="10"/>
      <c r="D271" s="10"/>
      <c r="E271" s="10"/>
      <c r="F271" s="105" t="s">
        <v>1136</v>
      </c>
      <c r="G271" s="106">
        <v>122902.0</v>
      </c>
      <c r="H271" s="107">
        <f t="shared" si="214"/>
        <v>236</v>
      </c>
      <c r="I271" s="108">
        <f t="shared" ref="I271:J271" si="267">K271+M271+O271+Q271+S271+U271+W271+Y271+AA271+AC271+AG271+AI271+AK271+AM271+AO271+AQ271+AU271+AW271+AY271+BA271+BC271+BE271+AE271+AS271</f>
        <v>0</v>
      </c>
      <c r="J271" s="109">
        <f t="shared" si="267"/>
        <v>0</v>
      </c>
      <c r="K271" s="83"/>
      <c r="L271" s="83"/>
      <c r="M271" s="83"/>
      <c r="N271" s="83"/>
      <c r="O271" s="83"/>
      <c r="P271" s="83"/>
      <c r="Q271" s="83"/>
      <c r="R271" s="83"/>
      <c r="S271" s="83"/>
      <c r="T271" s="83"/>
      <c r="U271" s="83"/>
      <c r="V271" s="83"/>
      <c r="W271" s="83"/>
      <c r="X271" s="83"/>
      <c r="Y271" s="83"/>
      <c r="Z271" s="83"/>
    </row>
    <row r="272" ht="12.0" customHeight="1">
      <c r="A272" s="10"/>
      <c r="B272" s="10"/>
      <c r="C272" s="10"/>
      <c r="D272" s="10"/>
      <c r="E272" s="10"/>
      <c r="F272" s="105" t="s">
        <v>1137</v>
      </c>
      <c r="G272" s="106">
        <v>122902.0</v>
      </c>
      <c r="H272" s="107">
        <f t="shared" si="214"/>
        <v>237</v>
      </c>
      <c r="I272" s="108">
        <f t="shared" ref="I272:J272" si="268">K272+M272+O272+Q272+S272+U272+W272+Y272+AA272+AC272+AG272+AI272+AK272+AM272+AO272+AQ272+AU272+AW272+AY272+BA272+BC272+BE272+AE272+AS272</f>
        <v>0</v>
      </c>
      <c r="J272" s="109">
        <f t="shared" si="268"/>
        <v>0</v>
      </c>
      <c r="K272" s="83"/>
      <c r="L272" s="83"/>
      <c r="M272" s="83"/>
      <c r="N272" s="83"/>
      <c r="O272" s="83"/>
      <c r="P272" s="83"/>
      <c r="Q272" s="83"/>
      <c r="R272" s="83"/>
      <c r="S272" s="83"/>
      <c r="T272" s="83"/>
      <c r="U272" s="83"/>
      <c r="V272" s="83"/>
      <c r="W272" s="83"/>
      <c r="X272" s="83"/>
      <c r="Y272" s="83"/>
      <c r="Z272" s="83"/>
    </row>
    <row r="273" ht="12.0" customHeight="1">
      <c r="A273" s="10"/>
      <c r="B273" s="10"/>
      <c r="C273" s="10"/>
      <c r="D273" s="10"/>
      <c r="E273" s="10"/>
      <c r="F273" s="105" t="s">
        <v>1138</v>
      </c>
      <c r="G273" s="106">
        <v>122902.0</v>
      </c>
      <c r="H273" s="107">
        <f t="shared" si="214"/>
        <v>238</v>
      </c>
      <c r="I273" s="108">
        <f t="shared" ref="I273:J273" si="269">K273+M273+O273+Q273+S273+U273+W273+Y273+AA273+AC273+AG273+AI273+AK273+AM273+AO273+AQ273+AU273+AW273+AY273+BA273+BC273+BE273+AE273+AS273</f>
        <v>0</v>
      </c>
      <c r="J273" s="109">
        <f t="shared" si="269"/>
        <v>0</v>
      </c>
      <c r="K273" s="83"/>
      <c r="L273" s="83"/>
      <c r="M273" s="83"/>
      <c r="N273" s="83"/>
      <c r="O273" s="83"/>
      <c r="P273" s="83"/>
      <c r="Q273" s="83"/>
      <c r="R273" s="83"/>
      <c r="S273" s="83"/>
      <c r="T273" s="83"/>
      <c r="U273" s="83"/>
      <c r="V273" s="83"/>
      <c r="W273" s="83"/>
      <c r="X273" s="83"/>
      <c r="Y273" s="83"/>
      <c r="Z273" s="83"/>
    </row>
    <row r="274" ht="12.0" customHeight="1">
      <c r="A274" s="10"/>
      <c r="B274" s="10"/>
      <c r="C274" s="10"/>
      <c r="D274" s="10"/>
      <c r="E274" s="10"/>
      <c r="F274" s="105" t="s">
        <v>1139</v>
      </c>
      <c r="G274" s="106">
        <v>122902.0</v>
      </c>
      <c r="H274" s="107">
        <f t="shared" si="214"/>
        <v>239</v>
      </c>
      <c r="I274" s="108">
        <f t="shared" ref="I274:J274" si="270">K274+M274+O274+Q274+S274+U274+W274+Y274+AA274+AC274+AG274+AI274+AK274+AM274+AO274+AQ274+AU274+AW274+AY274+BA274+BC274+BE274+AE274+AS274</f>
        <v>0</v>
      </c>
      <c r="J274" s="109">
        <f t="shared" si="270"/>
        <v>0</v>
      </c>
      <c r="K274" s="83"/>
      <c r="L274" s="83"/>
      <c r="M274" s="83"/>
      <c r="N274" s="83"/>
      <c r="O274" s="83"/>
      <c r="P274" s="83"/>
      <c r="Q274" s="83"/>
      <c r="R274" s="83"/>
      <c r="S274" s="83"/>
      <c r="T274" s="83"/>
      <c r="U274" s="83"/>
      <c r="V274" s="83"/>
      <c r="W274" s="83"/>
      <c r="X274" s="83"/>
      <c r="Y274" s="83"/>
      <c r="Z274" s="83"/>
    </row>
    <row r="275" ht="12.0" customHeight="1">
      <c r="A275" s="10"/>
      <c r="B275" s="10"/>
      <c r="C275" s="10"/>
      <c r="D275" s="10"/>
      <c r="E275" s="10"/>
      <c r="F275" s="105" t="s">
        <v>1140</v>
      </c>
      <c r="G275" s="106">
        <v>122902.0</v>
      </c>
      <c r="H275" s="107">
        <f t="shared" si="214"/>
        <v>240</v>
      </c>
      <c r="I275" s="108">
        <f t="shared" ref="I275:J275" si="271">K275+M275+O275+Q275+S275+U275+W275+Y275+AA275+AC275+AG275+AI275+AK275+AM275+AO275+AQ275+AU275+AW275+AY275+BA275+BC275+BE275+AE275+AS275</f>
        <v>0</v>
      </c>
      <c r="J275" s="109">
        <f t="shared" si="271"/>
        <v>0</v>
      </c>
      <c r="K275" s="83"/>
      <c r="L275" s="83"/>
      <c r="M275" s="83"/>
      <c r="N275" s="83"/>
      <c r="O275" s="83"/>
      <c r="P275" s="83"/>
      <c r="Q275" s="83"/>
      <c r="R275" s="83"/>
      <c r="S275" s="83"/>
      <c r="T275" s="83"/>
      <c r="U275" s="83"/>
      <c r="V275" s="83"/>
      <c r="W275" s="83"/>
      <c r="X275" s="83"/>
      <c r="Y275" s="83"/>
      <c r="Z275" s="83"/>
    </row>
    <row r="276" ht="12.0" customHeight="1">
      <c r="A276" s="10"/>
      <c r="B276" s="10"/>
      <c r="C276" s="10"/>
      <c r="D276" s="10"/>
      <c r="E276" s="10"/>
      <c r="F276" s="105" t="s">
        <v>1141</v>
      </c>
      <c r="G276" s="106">
        <v>122902.0</v>
      </c>
      <c r="H276" s="107">
        <f t="shared" si="214"/>
        <v>241</v>
      </c>
      <c r="I276" s="108">
        <f t="shared" ref="I276:J276" si="272">K276+M276+O276+Q276+S276+U276+W276+Y276+AA276+AC276+AG276+AI276+AK276+AM276+AO276+AQ276+AU276+AW276+AY276+BA276+BC276+BE276+AE276+AS276</f>
        <v>0</v>
      </c>
      <c r="J276" s="109">
        <f t="shared" si="272"/>
        <v>0</v>
      </c>
      <c r="K276" s="83"/>
      <c r="L276" s="83"/>
      <c r="M276" s="83"/>
      <c r="N276" s="83"/>
      <c r="O276" s="83"/>
      <c r="P276" s="83"/>
      <c r="Q276" s="83"/>
      <c r="R276" s="83"/>
      <c r="S276" s="83"/>
      <c r="T276" s="83"/>
      <c r="U276" s="83"/>
      <c r="V276" s="83"/>
      <c r="W276" s="83"/>
      <c r="X276" s="83"/>
      <c r="Y276" s="83"/>
      <c r="Z276" s="83"/>
    </row>
    <row r="277" ht="12.0" customHeight="1">
      <c r="A277" s="10"/>
      <c r="B277" s="10"/>
      <c r="C277" s="10"/>
      <c r="D277" s="10"/>
      <c r="E277" s="10"/>
      <c r="F277" s="105" t="s">
        <v>1142</v>
      </c>
      <c r="G277" s="106">
        <v>122902.0</v>
      </c>
      <c r="H277" s="107">
        <f t="shared" si="214"/>
        <v>242</v>
      </c>
      <c r="I277" s="108">
        <f t="shared" ref="I277:J277" si="273">K277+M277+O277+Q277+S277+U277+W277+Y277+AA277+AC277+AG277+AI277+AK277+AM277+AO277+AQ277+AU277+AW277+AY277+BA277+BC277+BE277+AE277+AS277</f>
        <v>0</v>
      </c>
      <c r="J277" s="109">
        <f t="shared" si="273"/>
        <v>0</v>
      </c>
      <c r="K277" s="83"/>
      <c r="L277" s="83"/>
      <c r="M277" s="83"/>
      <c r="N277" s="83"/>
      <c r="O277" s="83"/>
      <c r="P277" s="83"/>
      <c r="Q277" s="83"/>
      <c r="R277" s="83"/>
      <c r="S277" s="83"/>
      <c r="T277" s="83"/>
      <c r="U277" s="83"/>
      <c r="V277" s="83"/>
      <c r="W277" s="83"/>
      <c r="X277" s="83"/>
      <c r="Y277" s="83"/>
      <c r="Z277" s="83"/>
    </row>
    <row r="278" ht="12.0" customHeight="1">
      <c r="A278" s="10"/>
      <c r="B278" s="10"/>
      <c r="C278" s="10"/>
      <c r="D278" s="10"/>
      <c r="E278" s="10"/>
      <c r="F278" s="105" t="s">
        <v>1143</v>
      </c>
      <c r="G278" s="106">
        <v>122902.0</v>
      </c>
      <c r="H278" s="107">
        <f t="shared" si="214"/>
        <v>243</v>
      </c>
      <c r="I278" s="108">
        <f t="shared" ref="I278:J278" si="274">K278+M278+O278+Q278+S278+U278+W278+Y278+AA278+AC278+AG278+AI278+AK278+AM278+AO278+AQ278+AU278+AW278+AY278+BA278+BC278+BE278+AE278+AS278</f>
        <v>0</v>
      </c>
      <c r="J278" s="109">
        <f t="shared" si="274"/>
        <v>0</v>
      </c>
      <c r="K278" s="83"/>
      <c r="L278" s="83"/>
      <c r="M278" s="83"/>
      <c r="N278" s="83"/>
      <c r="O278" s="83"/>
      <c r="P278" s="83"/>
      <c r="Q278" s="83"/>
      <c r="R278" s="83"/>
      <c r="S278" s="83"/>
      <c r="T278" s="83"/>
      <c r="U278" s="83"/>
      <c r="V278" s="83"/>
      <c r="W278" s="83"/>
      <c r="X278" s="83"/>
      <c r="Y278" s="83"/>
      <c r="Z278" s="83"/>
    </row>
    <row r="279" ht="12.0" customHeight="1">
      <c r="A279" s="10"/>
      <c r="B279" s="10"/>
      <c r="C279" s="14"/>
      <c r="D279" s="14"/>
      <c r="E279" s="14"/>
      <c r="F279" s="105" t="s">
        <v>1144</v>
      </c>
      <c r="G279" s="106">
        <v>122902.0</v>
      </c>
      <c r="H279" s="107">
        <f t="shared" si="214"/>
        <v>244</v>
      </c>
      <c r="I279" s="108">
        <f t="shared" ref="I279:J279" si="275">K279+M279+O279+Q279+S279+U279+W279+Y279+AA279+AC279+AG279+AI279+AK279+AM279+AO279+AQ279+AU279+AW279+AY279+BA279+BC279+BE279+AE279+AS279</f>
        <v>0</v>
      </c>
      <c r="J279" s="109">
        <f t="shared" si="275"/>
        <v>0</v>
      </c>
      <c r="K279" s="83"/>
      <c r="L279" s="83"/>
      <c r="M279" s="83"/>
      <c r="N279" s="83"/>
      <c r="O279" s="83"/>
      <c r="P279" s="83"/>
      <c r="Q279" s="83"/>
      <c r="R279" s="83"/>
      <c r="S279" s="83"/>
      <c r="T279" s="83"/>
      <c r="U279" s="83"/>
      <c r="V279" s="83"/>
      <c r="W279" s="83"/>
      <c r="X279" s="83"/>
      <c r="Y279" s="83"/>
      <c r="Z279" s="83"/>
    </row>
    <row r="280" ht="12.0" customHeight="1">
      <c r="A280" s="10"/>
      <c r="B280" s="10"/>
      <c r="C280" s="104" t="s">
        <v>1145</v>
      </c>
      <c r="D280" s="104" t="s">
        <v>1146</v>
      </c>
      <c r="E280" s="104" t="s">
        <v>686</v>
      </c>
      <c r="F280" s="105" t="s">
        <v>1147</v>
      </c>
      <c r="G280" s="106">
        <v>122902.0</v>
      </c>
      <c r="H280" s="107">
        <f t="shared" si="214"/>
        <v>245</v>
      </c>
      <c r="I280" s="108">
        <f t="shared" ref="I280:J280" si="276">K280+M280+O280+Q280+S280+U280+W280+Y280+AA280+AC280+AG280+AI280+AK280+AM280+AO280+AQ280+AU280+AW280+AY280+BA280+BC280+BE280+AE280+AS280</f>
        <v>0</v>
      </c>
      <c r="J280" s="109">
        <f t="shared" si="276"/>
        <v>0</v>
      </c>
      <c r="K280" s="83"/>
      <c r="L280" s="83"/>
      <c r="M280" s="83"/>
      <c r="N280" s="83"/>
      <c r="O280" s="83"/>
      <c r="P280" s="83"/>
      <c r="Q280" s="83"/>
      <c r="R280" s="83"/>
      <c r="S280" s="83"/>
      <c r="T280" s="83"/>
      <c r="U280" s="83"/>
      <c r="V280" s="83"/>
      <c r="W280" s="83"/>
      <c r="X280" s="83"/>
      <c r="Y280" s="83"/>
      <c r="Z280" s="83"/>
    </row>
    <row r="281" ht="12.0" customHeight="1">
      <c r="A281" s="10"/>
      <c r="B281" s="10"/>
      <c r="C281" s="10"/>
      <c r="D281" s="10"/>
      <c r="E281" s="10"/>
      <c r="F281" s="105" t="s">
        <v>1148</v>
      </c>
      <c r="G281" s="106">
        <v>122902.0</v>
      </c>
      <c r="H281" s="107">
        <f t="shared" si="214"/>
        <v>246</v>
      </c>
      <c r="I281" s="108">
        <f t="shared" ref="I281:J281" si="277">K281+M281+O281+Q281+S281+U281+W281+Y281+AA281+AC281+AG281+AI281+AK281+AM281+AO281+AQ281+AU281+AW281+AY281+BA281+BC281+BE281+AE281+AS281</f>
        <v>0</v>
      </c>
      <c r="J281" s="109">
        <f t="shared" si="277"/>
        <v>0</v>
      </c>
      <c r="K281" s="83"/>
      <c r="L281" s="83"/>
      <c r="M281" s="83"/>
      <c r="N281" s="83"/>
      <c r="O281" s="83"/>
      <c r="P281" s="83"/>
      <c r="Q281" s="83"/>
      <c r="R281" s="83"/>
      <c r="S281" s="83"/>
      <c r="T281" s="83"/>
      <c r="U281" s="83"/>
      <c r="V281" s="83"/>
      <c r="W281" s="83"/>
      <c r="X281" s="83"/>
      <c r="Y281" s="83"/>
      <c r="Z281" s="83"/>
    </row>
    <row r="282" ht="12.0" customHeight="1">
      <c r="A282" s="10"/>
      <c r="B282" s="10"/>
      <c r="C282" s="14"/>
      <c r="D282" s="14"/>
      <c r="E282" s="14"/>
      <c r="F282" s="105" t="s">
        <v>1149</v>
      </c>
      <c r="G282" s="106">
        <v>122902.0</v>
      </c>
      <c r="H282" s="107">
        <f t="shared" si="214"/>
        <v>247</v>
      </c>
      <c r="I282" s="108">
        <f t="shared" ref="I282:J282" si="278">K282+M282+O282+Q282+S282+U282+W282+Y282+AA282+AC282+AG282+AI282+AK282+AM282+AO282+AQ282+AU282+AW282+AY282+BA282+BC282+BE282+AE282+AS282</f>
        <v>0</v>
      </c>
      <c r="J282" s="109">
        <f t="shared" si="278"/>
        <v>0</v>
      </c>
      <c r="K282" s="83"/>
      <c r="L282" s="83"/>
      <c r="M282" s="83"/>
      <c r="N282" s="83"/>
      <c r="O282" s="83"/>
      <c r="P282" s="83"/>
      <c r="Q282" s="83"/>
      <c r="R282" s="83"/>
      <c r="S282" s="83"/>
      <c r="T282" s="83"/>
      <c r="U282" s="83"/>
      <c r="V282" s="83"/>
      <c r="W282" s="83"/>
      <c r="X282" s="83"/>
      <c r="Y282" s="83"/>
      <c r="Z282" s="83"/>
    </row>
    <row r="283" ht="12.0" customHeight="1">
      <c r="A283" s="10"/>
      <c r="B283" s="10"/>
      <c r="C283" s="104" t="s">
        <v>1150</v>
      </c>
      <c r="D283" s="104" t="s">
        <v>1151</v>
      </c>
      <c r="E283" s="104" t="s">
        <v>686</v>
      </c>
      <c r="F283" s="105" t="s">
        <v>1152</v>
      </c>
      <c r="G283" s="106">
        <v>122902.0</v>
      </c>
      <c r="H283" s="107">
        <v>248.0</v>
      </c>
      <c r="I283" s="108">
        <f t="shared" ref="I283:J283" si="279">K283+M283+O283+Q283+S283+U283+W283+Y283+AA283+AC283+AG283+AI283+AK283+AM283+AO283+AQ283+AU283+AW283+AY283+BA283+BC283+BE283+AE283+AS283</f>
        <v>0</v>
      </c>
      <c r="J283" s="109">
        <f t="shared" si="279"/>
        <v>0</v>
      </c>
      <c r="K283" s="83"/>
      <c r="L283" s="83"/>
      <c r="M283" s="83"/>
      <c r="N283" s="83"/>
      <c r="O283" s="83"/>
      <c r="P283" s="83"/>
      <c r="Q283" s="83"/>
      <c r="R283" s="83"/>
      <c r="S283" s="83"/>
      <c r="T283" s="83"/>
      <c r="U283" s="83"/>
      <c r="V283" s="83"/>
      <c r="W283" s="83"/>
      <c r="X283" s="83"/>
      <c r="Y283" s="83"/>
      <c r="Z283" s="83"/>
    </row>
    <row r="284" ht="12.0" customHeight="1">
      <c r="A284" s="10"/>
      <c r="B284" s="10"/>
      <c r="C284" s="10"/>
      <c r="D284" s="10"/>
      <c r="E284" s="10"/>
      <c r="F284" s="105" t="s">
        <v>1153</v>
      </c>
      <c r="G284" s="106">
        <v>122902.0</v>
      </c>
      <c r="H284" s="107">
        <f t="shared" ref="H284:H347" si="281">1+H283</f>
        <v>249</v>
      </c>
      <c r="I284" s="108">
        <f t="shared" ref="I284:J284" si="280">K284+M284+O284+Q284+S284+U284+W284+Y284+AA284+AC284+AG284+AI284+AK284+AM284+AO284+AQ284+AU284+AW284+AY284+BA284+BC284+BE284+AE284+AS284</f>
        <v>0</v>
      </c>
      <c r="J284" s="109">
        <f t="shared" si="280"/>
        <v>0</v>
      </c>
      <c r="K284" s="83"/>
      <c r="L284" s="83"/>
      <c r="M284" s="83"/>
      <c r="N284" s="83"/>
      <c r="O284" s="83"/>
      <c r="P284" s="83"/>
      <c r="Q284" s="83"/>
      <c r="R284" s="83"/>
      <c r="S284" s="83"/>
      <c r="T284" s="83"/>
      <c r="U284" s="83"/>
      <c r="V284" s="83"/>
      <c r="W284" s="83"/>
      <c r="X284" s="83"/>
      <c r="Y284" s="83"/>
      <c r="Z284" s="83"/>
    </row>
    <row r="285" ht="12.0" customHeight="1">
      <c r="A285" s="10"/>
      <c r="B285" s="10"/>
      <c r="C285" s="10"/>
      <c r="D285" s="10"/>
      <c r="E285" s="10"/>
      <c r="F285" s="105" t="s">
        <v>1154</v>
      </c>
      <c r="G285" s="106">
        <v>122902.0</v>
      </c>
      <c r="H285" s="107">
        <f t="shared" si="281"/>
        <v>250</v>
      </c>
      <c r="I285" s="108">
        <f t="shared" ref="I285:J285" si="282">K285+M285+O285+Q285+S285+U285+W285+Y285+AA285+AC285+AG285+AI285+AK285+AM285+AO285+AQ285+AU285+AW285+AY285+BA285+BC285+BE285+AE285+AS285</f>
        <v>0</v>
      </c>
      <c r="J285" s="109">
        <f t="shared" si="282"/>
        <v>0</v>
      </c>
      <c r="K285" s="83"/>
      <c r="L285" s="83"/>
      <c r="M285" s="83"/>
      <c r="N285" s="83"/>
      <c r="O285" s="83"/>
      <c r="P285" s="83"/>
      <c r="Q285" s="83"/>
      <c r="R285" s="83"/>
      <c r="S285" s="83"/>
      <c r="T285" s="83"/>
      <c r="U285" s="83"/>
      <c r="V285" s="83"/>
      <c r="W285" s="83"/>
      <c r="X285" s="83"/>
      <c r="Y285" s="83"/>
      <c r="Z285" s="83"/>
    </row>
    <row r="286" ht="12.0" customHeight="1">
      <c r="A286" s="10"/>
      <c r="B286" s="10"/>
      <c r="C286" s="10"/>
      <c r="D286" s="10"/>
      <c r="E286" s="10"/>
      <c r="F286" s="105" t="s">
        <v>1155</v>
      </c>
      <c r="G286" s="106">
        <v>122902.0</v>
      </c>
      <c r="H286" s="107">
        <f t="shared" si="281"/>
        <v>251</v>
      </c>
      <c r="I286" s="108">
        <f t="shared" ref="I286:J286" si="283">K286+M286+O286+Q286+S286+U286+W286+Y286+AA286+AC286+AG286+AI286+AK286+AM286+AO286+AQ286+AU286+AW286+AY286+BA286+BC286+BE286+AE286+AS286</f>
        <v>0</v>
      </c>
      <c r="J286" s="109">
        <f t="shared" si="283"/>
        <v>0</v>
      </c>
      <c r="K286" s="83"/>
      <c r="L286" s="83"/>
      <c r="M286" s="83"/>
      <c r="N286" s="83"/>
      <c r="O286" s="83"/>
      <c r="P286" s="83"/>
      <c r="Q286" s="83"/>
      <c r="R286" s="83"/>
      <c r="S286" s="83"/>
      <c r="T286" s="83"/>
      <c r="U286" s="83"/>
      <c r="V286" s="83"/>
      <c r="W286" s="83"/>
      <c r="X286" s="83"/>
      <c r="Y286" s="83"/>
      <c r="Z286" s="83"/>
    </row>
    <row r="287" ht="12.0" customHeight="1">
      <c r="A287" s="10"/>
      <c r="B287" s="10"/>
      <c r="C287" s="10"/>
      <c r="D287" s="10"/>
      <c r="E287" s="10"/>
      <c r="F287" s="105" t="s">
        <v>1156</v>
      </c>
      <c r="G287" s="106">
        <v>122902.0</v>
      </c>
      <c r="H287" s="107">
        <f t="shared" si="281"/>
        <v>252</v>
      </c>
      <c r="I287" s="108">
        <f t="shared" ref="I287:J287" si="284">K287+M287+O287+Q287+S287+U287+W287+Y287+AA287+AC287+AG287+AI287+AK287+AM287+AO287+AQ287+AU287+AW287+AY287+BA287+BC287+BE287+AE287+AS287</f>
        <v>0</v>
      </c>
      <c r="J287" s="109">
        <f t="shared" si="284"/>
        <v>0</v>
      </c>
      <c r="K287" s="83"/>
      <c r="L287" s="83"/>
      <c r="M287" s="83"/>
      <c r="N287" s="83"/>
      <c r="O287" s="83"/>
      <c r="P287" s="83"/>
      <c r="Q287" s="83"/>
      <c r="R287" s="83"/>
      <c r="S287" s="83"/>
      <c r="T287" s="83"/>
      <c r="U287" s="83"/>
      <c r="V287" s="83"/>
      <c r="W287" s="83"/>
      <c r="X287" s="83"/>
      <c r="Y287" s="83"/>
      <c r="Z287" s="83"/>
    </row>
    <row r="288" ht="12.0" customHeight="1">
      <c r="A288" s="10"/>
      <c r="B288" s="10"/>
      <c r="C288" s="10"/>
      <c r="D288" s="10"/>
      <c r="E288" s="10"/>
      <c r="F288" s="105" t="s">
        <v>1157</v>
      </c>
      <c r="G288" s="106">
        <v>122902.0</v>
      </c>
      <c r="H288" s="107">
        <f t="shared" si="281"/>
        <v>253</v>
      </c>
      <c r="I288" s="108">
        <f t="shared" ref="I288:J288" si="285">K288+M288+O288+Q288+S288+U288+W288+Y288+AA288+AC288+AG288+AI288+AK288+AM288+AO288+AQ288+AU288+AW288+AY288+BA288+BC288+BE288+AE288+AS288</f>
        <v>0</v>
      </c>
      <c r="J288" s="109">
        <f t="shared" si="285"/>
        <v>0</v>
      </c>
      <c r="K288" s="83"/>
      <c r="L288" s="83"/>
      <c r="M288" s="83"/>
      <c r="N288" s="83"/>
      <c r="O288" s="83"/>
      <c r="P288" s="83"/>
      <c r="Q288" s="83"/>
      <c r="R288" s="83"/>
      <c r="S288" s="83"/>
      <c r="T288" s="83"/>
      <c r="U288" s="83"/>
      <c r="V288" s="83"/>
      <c r="W288" s="83"/>
      <c r="X288" s="83"/>
      <c r="Y288" s="83"/>
      <c r="Z288" s="83"/>
    </row>
    <row r="289" ht="12.0" customHeight="1">
      <c r="A289" s="10"/>
      <c r="B289" s="10"/>
      <c r="C289" s="10"/>
      <c r="D289" s="10"/>
      <c r="E289" s="10"/>
      <c r="F289" s="105" t="s">
        <v>1158</v>
      </c>
      <c r="G289" s="106">
        <v>122902.0</v>
      </c>
      <c r="H289" s="107">
        <f t="shared" si="281"/>
        <v>254</v>
      </c>
      <c r="I289" s="108">
        <f t="shared" ref="I289:J289" si="286">K289+M289+O289+Q289+S289+U289+W289+Y289+AA289+AC289+AG289+AI289+AK289+AM289+AO289+AQ289+AU289+AW289+AY289+BA289+BC289+BE289+AE289+AS289</f>
        <v>0</v>
      </c>
      <c r="J289" s="109">
        <f t="shared" si="286"/>
        <v>0</v>
      </c>
      <c r="K289" s="83"/>
      <c r="L289" s="83"/>
      <c r="M289" s="83"/>
      <c r="N289" s="83"/>
      <c r="O289" s="83"/>
      <c r="P289" s="83"/>
      <c r="Q289" s="83"/>
      <c r="R289" s="83"/>
      <c r="S289" s="83"/>
      <c r="T289" s="83"/>
      <c r="U289" s="83"/>
      <c r="V289" s="83"/>
      <c r="W289" s="83"/>
      <c r="X289" s="83"/>
      <c r="Y289" s="83"/>
      <c r="Z289" s="83"/>
    </row>
    <row r="290" ht="12.0" customHeight="1">
      <c r="A290" s="10"/>
      <c r="B290" s="10"/>
      <c r="C290" s="10"/>
      <c r="D290" s="10"/>
      <c r="E290" s="10"/>
      <c r="F290" s="105" t="s">
        <v>1159</v>
      </c>
      <c r="G290" s="106">
        <v>122902.0</v>
      </c>
      <c r="H290" s="107">
        <f t="shared" si="281"/>
        <v>255</v>
      </c>
      <c r="I290" s="108">
        <f t="shared" ref="I290:J290" si="287">K290+M290+O290+Q290+S290+U290+W290+Y290+AA290+AC290+AG290+AI290+AK290+AM290+AO290+AQ290+AU290+AW290+AY290+BA290+BC290+BE290+AE290+AS290</f>
        <v>0</v>
      </c>
      <c r="J290" s="109">
        <f t="shared" si="287"/>
        <v>0</v>
      </c>
      <c r="K290" s="83"/>
      <c r="L290" s="83"/>
      <c r="M290" s="83"/>
      <c r="N290" s="83"/>
      <c r="O290" s="83"/>
      <c r="P290" s="83"/>
      <c r="Q290" s="83"/>
      <c r="R290" s="83"/>
      <c r="S290" s="83"/>
      <c r="T290" s="83"/>
      <c r="U290" s="83"/>
      <c r="V290" s="83"/>
      <c r="W290" s="83"/>
      <c r="X290" s="83"/>
      <c r="Y290" s="83"/>
      <c r="Z290" s="83"/>
    </row>
    <row r="291" ht="12.0" customHeight="1">
      <c r="A291" s="10"/>
      <c r="B291" s="10"/>
      <c r="C291" s="10"/>
      <c r="D291" s="10"/>
      <c r="E291" s="10"/>
      <c r="F291" s="105" t="s">
        <v>1160</v>
      </c>
      <c r="G291" s="106">
        <v>122902.0</v>
      </c>
      <c r="H291" s="107">
        <f t="shared" si="281"/>
        <v>256</v>
      </c>
      <c r="I291" s="108">
        <f t="shared" ref="I291:J291" si="288">K291+M291+O291+Q291+S291+U291+W291+Y291+AA291+AC291+AG291+AI291+AK291+AM291+AO291+AQ291+AU291+AW291+AY291+BA291+BC291+BE291+AE291+AS291</f>
        <v>0</v>
      </c>
      <c r="J291" s="109">
        <f t="shared" si="288"/>
        <v>0</v>
      </c>
      <c r="K291" s="83"/>
      <c r="L291" s="83"/>
      <c r="M291" s="83"/>
      <c r="N291" s="83"/>
      <c r="O291" s="83"/>
      <c r="P291" s="83"/>
      <c r="Q291" s="83"/>
      <c r="R291" s="83"/>
      <c r="S291" s="83"/>
      <c r="T291" s="83"/>
      <c r="U291" s="83"/>
      <c r="V291" s="83"/>
      <c r="W291" s="83"/>
      <c r="X291" s="83"/>
      <c r="Y291" s="83"/>
      <c r="Z291" s="83"/>
    </row>
    <row r="292" ht="12.0" customHeight="1">
      <c r="A292" s="10"/>
      <c r="B292" s="10"/>
      <c r="C292" s="10"/>
      <c r="D292" s="10"/>
      <c r="E292" s="10"/>
      <c r="F292" s="105" t="s">
        <v>1161</v>
      </c>
      <c r="G292" s="106">
        <v>122902.0</v>
      </c>
      <c r="H292" s="107">
        <f t="shared" si="281"/>
        <v>257</v>
      </c>
      <c r="I292" s="108">
        <f t="shared" ref="I292:J292" si="289">K292+M292+O292+Q292+S292+U292+W292+Y292+AA292+AC292+AG292+AI292+AK292+AM292+AO292+AQ292+AU292+AW292+AY292+BA292+BC292+BE292+AE292+AS292</f>
        <v>0</v>
      </c>
      <c r="J292" s="109">
        <f t="shared" si="289"/>
        <v>0</v>
      </c>
      <c r="K292" s="83"/>
      <c r="L292" s="83"/>
      <c r="M292" s="83"/>
      <c r="N292" s="83"/>
      <c r="O292" s="83"/>
      <c r="P292" s="83"/>
      <c r="Q292" s="83"/>
      <c r="R292" s="83"/>
      <c r="S292" s="83"/>
      <c r="T292" s="83"/>
      <c r="U292" s="83"/>
      <c r="V292" s="83"/>
      <c r="W292" s="83"/>
      <c r="X292" s="83"/>
      <c r="Y292" s="83"/>
      <c r="Z292" s="83"/>
    </row>
    <row r="293" ht="12.0" customHeight="1">
      <c r="A293" s="10"/>
      <c r="B293" s="10"/>
      <c r="C293" s="10"/>
      <c r="D293" s="10"/>
      <c r="E293" s="10"/>
      <c r="F293" s="105" t="s">
        <v>1162</v>
      </c>
      <c r="G293" s="106">
        <v>122902.0</v>
      </c>
      <c r="H293" s="107">
        <f t="shared" si="281"/>
        <v>258</v>
      </c>
      <c r="I293" s="108">
        <f t="shared" ref="I293:J293" si="290">K293+M293+O293+Q293+S293+U293+W293+Y293+AA293+AC293+AG293+AI293+AK293+AM293+AO293+AQ293+AU293+AW293+AY293+BA293+BC293+BE293+AE293+AS293</f>
        <v>0</v>
      </c>
      <c r="J293" s="109">
        <f t="shared" si="290"/>
        <v>0</v>
      </c>
      <c r="K293" s="83"/>
      <c r="L293" s="83"/>
      <c r="M293" s="83"/>
      <c r="N293" s="83"/>
      <c r="O293" s="83"/>
      <c r="P293" s="83"/>
      <c r="Q293" s="83"/>
      <c r="R293" s="83"/>
      <c r="S293" s="83"/>
      <c r="T293" s="83"/>
      <c r="U293" s="83"/>
      <c r="V293" s="83"/>
      <c r="W293" s="83"/>
      <c r="X293" s="83"/>
      <c r="Y293" s="83"/>
      <c r="Z293" s="83"/>
    </row>
    <row r="294" ht="12.0" customHeight="1">
      <c r="A294" s="10"/>
      <c r="B294" s="10"/>
      <c r="C294" s="10"/>
      <c r="D294" s="10"/>
      <c r="E294" s="10"/>
      <c r="F294" s="105" t="s">
        <v>1163</v>
      </c>
      <c r="G294" s="106">
        <v>122902.0</v>
      </c>
      <c r="H294" s="107">
        <f t="shared" si="281"/>
        <v>259</v>
      </c>
      <c r="I294" s="108">
        <f t="shared" ref="I294:J294" si="291">K294+M294+O294+Q294+S294+U294+W294+Y294+AA294+AC294+AG294+AI294+AK294+AM294+AO294+AQ294+AU294+AW294+AY294+BA294+BC294+BE294+AE294+AS294</f>
        <v>0</v>
      </c>
      <c r="J294" s="109">
        <f t="shared" si="291"/>
        <v>0</v>
      </c>
      <c r="K294" s="83"/>
      <c r="L294" s="83"/>
      <c r="M294" s="83"/>
      <c r="N294" s="83"/>
      <c r="O294" s="83"/>
      <c r="P294" s="83"/>
      <c r="Q294" s="83"/>
      <c r="R294" s="83"/>
      <c r="S294" s="83"/>
      <c r="T294" s="83"/>
      <c r="U294" s="83"/>
      <c r="V294" s="83"/>
      <c r="W294" s="83"/>
      <c r="X294" s="83"/>
      <c r="Y294" s="83"/>
      <c r="Z294" s="83"/>
    </row>
    <row r="295" ht="12.0" customHeight="1">
      <c r="A295" s="10"/>
      <c r="B295" s="10"/>
      <c r="C295" s="10"/>
      <c r="D295" s="10"/>
      <c r="E295" s="10"/>
      <c r="F295" s="105" t="s">
        <v>1164</v>
      </c>
      <c r="G295" s="106">
        <v>122902.0</v>
      </c>
      <c r="H295" s="107">
        <f t="shared" si="281"/>
        <v>260</v>
      </c>
      <c r="I295" s="108">
        <f t="shared" ref="I295:J295" si="292">K295+M295+O295+Q295+S295+U295+W295+Y295+AA295+AC295+AG295+AI295+AK295+AM295+AO295+AQ295+AU295+AW295+AY295+BA295+BC295+BE295+AE295+AS295</f>
        <v>0</v>
      </c>
      <c r="J295" s="109">
        <f t="shared" si="292"/>
        <v>0</v>
      </c>
      <c r="K295" s="83"/>
      <c r="L295" s="83"/>
      <c r="M295" s="83"/>
      <c r="N295" s="83"/>
      <c r="O295" s="83"/>
      <c r="P295" s="83"/>
      <c r="Q295" s="83"/>
      <c r="R295" s="83"/>
      <c r="S295" s="83"/>
      <c r="T295" s="83"/>
      <c r="U295" s="83"/>
      <c r="V295" s="83"/>
      <c r="W295" s="83"/>
      <c r="X295" s="83"/>
      <c r="Y295" s="83"/>
      <c r="Z295" s="83"/>
    </row>
    <row r="296" ht="12.0" customHeight="1">
      <c r="A296" s="10"/>
      <c r="B296" s="10"/>
      <c r="C296" s="10"/>
      <c r="D296" s="10"/>
      <c r="E296" s="10"/>
      <c r="F296" s="105" t="s">
        <v>1165</v>
      </c>
      <c r="G296" s="106">
        <v>122902.0</v>
      </c>
      <c r="H296" s="107">
        <f t="shared" si="281"/>
        <v>261</v>
      </c>
      <c r="I296" s="108">
        <f t="shared" ref="I296:J296" si="293">K296+M296+O296+Q296+S296+U296+W296+Y296+AA296+AC296+AG296+AI296+AK296+AM296+AO296+AQ296+AU296+AW296+AY296+BA296+BC296+BE296+AE296+AS296</f>
        <v>0</v>
      </c>
      <c r="J296" s="109">
        <f t="shared" si="293"/>
        <v>0</v>
      </c>
      <c r="K296" s="83"/>
      <c r="L296" s="83"/>
      <c r="M296" s="83"/>
      <c r="N296" s="83"/>
      <c r="O296" s="83"/>
      <c r="P296" s="83"/>
      <c r="Q296" s="83"/>
      <c r="R296" s="83"/>
      <c r="S296" s="83"/>
      <c r="T296" s="83"/>
      <c r="U296" s="83"/>
      <c r="V296" s="83"/>
      <c r="W296" s="83"/>
      <c r="X296" s="83"/>
      <c r="Y296" s="83"/>
      <c r="Z296" s="83"/>
    </row>
    <row r="297" ht="12.0" customHeight="1">
      <c r="A297" s="10"/>
      <c r="B297" s="10"/>
      <c r="C297" s="10"/>
      <c r="D297" s="10"/>
      <c r="E297" s="10"/>
      <c r="F297" s="105" t="s">
        <v>1166</v>
      </c>
      <c r="G297" s="106">
        <v>122902.0</v>
      </c>
      <c r="H297" s="107">
        <f t="shared" si="281"/>
        <v>262</v>
      </c>
      <c r="I297" s="108">
        <f t="shared" ref="I297:J297" si="294">K297+M297+O297+Q297+S297+U297+W297+Y297+AA297+AC297+AG297+AI297+AK297+AM297+AO297+AQ297+AU297+AW297+AY297+BA297+BC297+BE297+AE297+AS297</f>
        <v>0</v>
      </c>
      <c r="J297" s="109">
        <f t="shared" si="294"/>
        <v>0</v>
      </c>
      <c r="K297" s="83"/>
      <c r="L297" s="83"/>
      <c r="M297" s="83"/>
      <c r="N297" s="83"/>
      <c r="O297" s="83"/>
      <c r="P297" s="83"/>
      <c r="Q297" s="83"/>
      <c r="R297" s="83"/>
      <c r="S297" s="83"/>
      <c r="T297" s="83"/>
      <c r="U297" s="83"/>
      <c r="V297" s="83"/>
      <c r="W297" s="83"/>
      <c r="X297" s="83"/>
      <c r="Y297" s="83"/>
      <c r="Z297" s="83"/>
    </row>
    <row r="298" ht="12.0" customHeight="1">
      <c r="A298" s="10"/>
      <c r="B298" s="10"/>
      <c r="C298" s="10"/>
      <c r="D298" s="10"/>
      <c r="E298" s="10"/>
      <c r="F298" s="105" t="s">
        <v>1167</v>
      </c>
      <c r="G298" s="106">
        <v>122902.0</v>
      </c>
      <c r="H298" s="107">
        <f t="shared" si="281"/>
        <v>263</v>
      </c>
      <c r="I298" s="108">
        <f t="shared" ref="I298:J298" si="295">K298+M298+O298+Q298+S298+U298+W298+Y298+AA298+AC298+AG298+AI298+AK298+AM298+AO298+AQ298+AU298+AW298+AY298+BA298+BC298+BE298+AE298+AS298</f>
        <v>0</v>
      </c>
      <c r="J298" s="109">
        <f t="shared" si="295"/>
        <v>0</v>
      </c>
      <c r="K298" s="83"/>
      <c r="L298" s="83"/>
      <c r="M298" s="83"/>
      <c r="N298" s="83"/>
      <c r="O298" s="83"/>
      <c r="P298" s="83"/>
      <c r="Q298" s="83"/>
      <c r="R298" s="83"/>
      <c r="S298" s="83"/>
      <c r="T298" s="83"/>
      <c r="U298" s="83"/>
      <c r="V298" s="83"/>
      <c r="W298" s="83"/>
      <c r="X298" s="83"/>
      <c r="Y298" s="83"/>
      <c r="Z298" s="83"/>
    </row>
    <row r="299" ht="12.0" customHeight="1">
      <c r="A299" s="10"/>
      <c r="B299" s="10"/>
      <c r="C299" s="10"/>
      <c r="D299" s="10"/>
      <c r="E299" s="10"/>
      <c r="F299" s="105" t="s">
        <v>1168</v>
      </c>
      <c r="G299" s="106">
        <v>122902.0</v>
      </c>
      <c r="H299" s="107">
        <f t="shared" si="281"/>
        <v>264</v>
      </c>
      <c r="I299" s="108">
        <f t="shared" ref="I299:J299" si="296">K299+M299+O299+Q299+S299+U299+W299+Y299+AA299+AC299+AG299+AI299+AK299+AM299+AO299+AQ299+AU299+AW299+AY299+BA299+BC299+BE299+AE299+AS299</f>
        <v>0</v>
      </c>
      <c r="J299" s="109">
        <f t="shared" si="296"/>
        <v>0</v>
      </c>
      <c r="K299" s="83"/>
      <c r="L299" s="83"/>
      <c r="M299" s="83"/>
      <c r="N299" s="83"/>
      <c r="O299" s="83"/>
      <c r="P299" s="83"/>
      <c r="Q299" s="83"/>
      <c r="R299" s="83"/>
      <c r="S299" s="83"/>
      <c r="T299" s="83"/>
      <c r="U299" s="83"/>
      <c r="V299" s="83"/>
      <c r="W299" s="83"/>
      <c r="X299" s="83"/>
      <c r="Y299" s="83"/>
      <c r="Z299" s="83"/>
    </row>
    <row r="300" ht="12.0" customHeight="1">
      <c r="A300" s="10"/>
      <c r="B300" s="10"/>
      <c r="C300" s="14"/>
      <c r="D300" s="14"/>
      <c r="E300" s="14"/>
      <c r="F300" s="105" t="s">
        <v>1169</v>
      </c>
      <c r="G300" s="106">
        <v>122902.0</v>
      </c>
      <c r="H300" s="107">
        <f t="shared" si="281"/>
        <v>265</v>
      </c>
      <c r="I300" s="108">
        <f t="shared" ref="I300:J300" si="297">K300+M300+O300+Q300+S300+U300+W300+Y300+AA300+AC300+AG300+AI300+AK300+AM300+AO300+AQ300+AU300+AW300+AY300+BA300+BC300+BE300+AE300+AS300</f>
        <v>0</v>
      </c>
      <c r="J300" s="109">
        <f t="shared" si="297"/>
        <v>0</v>
      </c>
      <c r="K300" s="83"/>
      <c r="L300" s="83"/>
      <c r="M300" s="83"/>
      <c r="N300" s="83"/>
      <c r="O300" s="83"/>
      <c r="P300" s="83"/>
      <c r="Q300" s="83"/>
      <c r="R300" s="83"/>
      <c r="S300" s="83"/>
      <c r="T300" s="83"/>
      <c r="U300" s="83"/>
      <c r="V300" s="83"/>
      <c r="W300" s="83"/>
      <c r="X300" s="83"/>
      <c r="Y300" s="83"/>
      <c r="Z300" s="83"/>
    </row>
    <row r="301" ht="12.0" customHeight="1">
      <c r="A301" s="10"/>
      <c r="B301" s="10"/>
      <c r="C301" s="84" t="s">
        <v>1170</v>
      </c>
      <c r="D301" s="105" t="s">
        <v>1171</v>
      </c>
      <c r="E301" s="105" t="s">
        <v>686</v>
      </c>
      <c r="F301" s="105" t="s">
        <v>1172</v>
      </c>
      <c r="G301" s="106">
        <v>122902.0</v>
      </c>
      <c r="H301" s="107">
        <f t="shared" si="281"/>
        <v>266</v>
      </c>
      <c r="I301" s="108">
        <f t="shared" ref="I301:J301" si="298">K301+M301+O301+Q301+S301+U301+W301+Y301+AA301+AC301+AG301+AI301+AK301+AM301+AO301+AQ301+AU301+AW301+AY301+BA301+BC301+BE301+AE301+AS301</f>
        <v>0</v>
      </c>
      <c r="J301" s="109">
        <f t="shared" si="298"/>
        <v>0</v>
      </c>
      <c r="K301" s="83"/>
      <c r="L301" s="83"/>
      <c r="M301" s="83"/>
      <c r="N301" s="83"/>
      <c r="O301" s="83"/>
      <c r="P301" s="83"/>
      <c r="Q301" s="83"/>
      <c r="R301" s="83"/>
      <c r="S301" s="83"/>
      <c r="T301" s="83"/>
      <c r="U301" s="83"/>
      <c r="V301" s="83"/>
      <c r="W301" s="83"/>
      <c r="X301" s="83"/>
      <c r="Y301" s="83"/>
      <c r="Z301" s="83"/>
    </row>
    <row r="302" ht="12.0" customHeight="1">
      <c r="A302" s="10"/>
      <c r="B302" s="10"/>
      <c r="C302" s="104" t="s">
        <v>1173</v>
      </c>
      <c r="D302" s="104" t="s">
        <v>1174</v>
      </c>
      <c r="E302" s="104" t="s">
        <v>686</v>
      </c>
      <c r="F302" s="105" t="s">
        <v>1175</v>
      </c>
      <c r="G302" s="106">
        <v>122902.0</v>
      </c>
      <c r="H302" s="107">
        <f t="shared" si="281"/>
        <v>267</v>
      </c>
      <c r="I302" s="108">
        <f t="shared" ref="I302:J302" si="299">K302+M302+O302+Q302+S302+U302+W302+Y302+AA302+AC302+AG302+AI302+AK302+AM302+AO302+AQ302+AU302+AW302+AY302+BA302+BC302+BE302+AE302+AS302</f>
        <v>0</v>
      </c>
      <c r="J302" s="109">
        <f t="shared" si="299"/>
        <v>0</v>
      </c>
      <c r="K302" s="83"/>
      <c r="L302" s="83"/>
      <c r="M302" s="83"/>
      <c r="N302" s="83"/>
      <c r="O302" s="83"/>
      <c r="P302" s="83"/>
      <c r="Q302" s="83"/>
      <c r="R302" s="83"/>
      <c r="S302" s="83"/>
      <c r="T302" s="83"/>
      <c r="U302" s="83"/>
      <c r="V302" s="83"/>
      <c r="W302" s="83"/>
      <c r="X302" s="83"/>
      <c r="Y302" s="83"/>
      <c r="Z302" s="83"/>
    </row>
    <row r="303" ht="12.0" customHeight="1">
      <c r="A303" s="10"/>
      <c r="B303" s="10"/>
      <c r="C303" s="10"/>
      <c r="D303" s="10"/>
      <c r="E303" s="10"/>
      <c r="F303" s="105" t="s">
        <v>1176</v>
      </c>
      <c r="G303" s="106">
        <v>122902.0</v>
      </c>
      <c r="H303" s="107">
        <f t="shared" si="281"/>
        <v>268</v>
      </c>
      <c r="I303" s="108">
        <f t="shared" ref="I303:J303" si="300">K303+M303+O303+Q303+S303+U303+W303+Y303+AA303+AC303+AG303+AI303+AK303+AM303+AO303+AQ303+AU303+AW303+AY303+BA303+BC303+BE303+AE303+AS303</f>
        <v>0</v>
      </c>
      <c r="J303" s="109">
        <f t="shared" si="300"/>
        <v>0</v>
      </c>
      <c r="K303" s="83"/>
      <c r="L303" s="83"/>
      <c r="M303" s="83"/>
      <c r="N303" s="83"/>
      <c r="O303" s="83"/>
      <c r="P303" s="83"/>
      <c r="Q303" s="83"/>
      <c r="R303" s="83"/>
      <c r="S303" s="83"/>
      <c r="T303" s="83"/>
      <c r="U303" s="83"/>
      <c r="V303" s="83"/>
      <c r="W303" s="83"/>
      <c r="X303" s="83"/>
      <c r="Y303" s="83"/>
      <c r="Z303" s="83"/>
    </row>
    <row r="304" ht="12.0" customHeight="1">
      <c r="A304" s="10"/>
      <c r="B304" s="10"/>
      <c r="C304" s="10"/>
      <c r="D304" s="10"/>
      <c r="E304" s="10"/>
      <c r="F304" s="105" t="s">
        <v>1177</v>
      </c>
      <c r="G304" s="106">
        <v>122902.0</v>
      </c>
      <c r="H304" s="107">
        <f t="shared" si="281"/>
        <v>269</v>
      </c>
      <c r="I304" s="108">
        <f t="shared" ref="I304:J304" si="301">K304+M304+O304+Q304+S304+U304+W304+Y304+AA304+AC304+AG304+AI304+AK304+AM304+AO304+AQ304+AU304+AW304+AY304+BA304+BC304+BE304+AE304+AS304</f>
        <v>0</v>
      </c>
      <c r="J304" s="109">
        <f t="shared" si="301"/>
        <v>0</v>
      </c>
      <c r="K304" s="83"/>
      <c r="L304" s="83"/>
      <c r="M304" s="83"/>
      <c r="N304" s="83"/>
      <c r="O304" s="83"/>
      <c r="P304" s="83"/>
      <c r="Q304" s="83"/>
      <c r="R304" s="83"/>
      <c r="S304" s="83"/>
      <c r="T304" s="83"/>
      <c r="U304" s="83"/>
      <c r="V304" s="83"/>
      <c r="W304" s="83"/>
      <c r="X304" s="83"/>
      <c r="Y304" s="83"/>
      <c r="Z304" s="83"/>
    </row>
    <row r="305" ht="12.0" customHeight="1">
      <c r="A305" s="10"/>
      <c r="B305" s="10"/>
      <c r="C305" s="10"/>
      <c r="D305" s="10"/>
      <c r="E305" s="10"/>
      <c r="F305" s="105" t="s">
        <v>1178</v>
      </c>
      <c r="G305" s="106">
        <v>122902.0</v>
      </c>
      <c r="H305" s="107">
        <f t="shared" si="281"/>
        <v>270</v>
      </c>
      <c r="I305" s="108">
        <f t="shared" ref="I305:J305" si="302">K305+M305+O305+Q305+S305+U305+W305+Y305+AA305+AC305+AG305+AI305+AK305+AM305+AO305+AQ305+AU305+AW305+AY305+BA305+BC305+BE305+AE305+AS305</f>
        <v>0</v>
      </c>
      <c r="J305" s="109">
        <f t="shared" si="302"/>
        <v>0</v>
      </c>
      <c r="K305" s="83"/>
      <c r="L305" s="83"/>
      <c r="M305" s="83"/>
      <c r="N305" s="83"/>
      <c r="O305" s="83"/>
      <c r="P305" s="83"/>
      <c r="Q305" s="83"/>
      <c r="R305" s="83"/>
      <c r="S305" s="83"/>
      <c r="T305" s="83"/>
      <c r="U305" s="83"/>
      <c r="V305" s="83"/>
      <c r="W305" s="83"/>
      <c r="X305" s="83"/>
      <c r="Y305" s="83"/>
      <c r="Z305" s="83"/>
    </row>
    <row r="306" ht="12.0" customHeight="1">
      <c r="A306" s="10"/>
      <c r="B306" s="10"/>
      <c r="C306" s="10"/>
      <c r="D306" s="10"/>
      <c r="E306" s="10"/>
      <c r="F306" s="105" t="s">
        <v>1179</v>
      </c>
      <c r="G306" s="106">
        <v>122902.0</v>
      </c>
      <c r="H306" s="107">
        <f t="shared" si="281"/>
        <v>271</v>
      </c>
      <c r="I306" s="108">
        <f t="shared" ref="I306:J306" si="303">K306+M306+O306+Q306+S306+U306+W306+Y306+AA306+AC306+AG306+AI306+AK306+AM306+AO306+AQ306+AU306+AW306+AY306+BA306+BC306+BE306+AE306+AS306</f>
        <v>0</v>
      </c>
      <c r="J306" s="109">
        <f t="shared" si="303"/>
        <v>0</v>
      </c>
      <c r="K306" s="83"/>
      <c r="L306" s="83"/>
      <c r="M306" s="83"/>
      <c r="N306" s="83"/>
      <c r="O306" s="83"/>
      <c r="P306" s="83"/>
      <c r="Q306" s="83"/>
      <c r="R306" s="83"/>
      <c r="S306" s="83"/>
      <c r="T306" s="83"/>
      <c r="U306" s="83"/>
      <c r="V306" s="83"/>
      <c r="W306" s="83"/>
      <c r="X306" s="83"/>
      <c r="Y306" s="83"/>
      <c r="Z306" s="83"/>
    </row>
    <row r="307" ht="12.0" customHeight="1">
      <c r="A307" s="10"/>
      <c r="B307" s="10"/>
      <c r="C307" s="10"/>
      <c r="D307" s="10"/>
      <c r="E307" s="10"/>
      <c r="F307" s="105" t="s">
        <v>1180</v>
      </c>
      <c r="G307" s="106">
        <v>122902.0</v>
      </c>
      <c r="H307" s="107">
        <f t="shared" si="281"/>
        <v>272</v>
      </c>
      <c r="I307" s="108">
        <f t="shared" ref="I307:J307" si="304">K307+M307+O307+Q307+S307+U307+W307+Y307+AA307+AC307+AG307+AI307+AK307+AM307+AO307+AQ307+AU307+AW307+AY307+BA307+BC307+BE307+AE307+AS307</f>
        <v>0</v>
      </c>
      <c r="J307" s="109">
        <f t="shared" si="304"/>
        <v>0</v>
      </c>
      <c r="K307" s="83"/>
      <c r="L307" s="83"/>
      <c r="M307" s="83"/>
      <c r="N307" s="83"/>
      <c r="O307" s="83"/>
      <c r="P307" s="83"/>
      <c r="Q307" s="83"/>
      <c r="R307" s="83"/>
      <c r="S307" s="83"/>
      <c r="T307" s="83"/>
      <c r="U307" s="83"/>
      <c r="V307" s="83"/>
      <c r="W307" s="83"/>
      <c r="X307" s="83"/>
      <c r="Y307" s="83"/>
      <c r="Z307" s="83"/>
    </row>
    <row r="308" ht="12.0" customHeight="1">
      <c r="A308" s="10"/>
      <c r="B308" s="10"/>
      <c r="C308" s="10"/>
      <c r="D308" s="10"/>
      <c r="E308" s="10"/>
      <c r="F308" s="105" t="s">
        <v>1181</v>
      </c>
      <c r="G308" s="106">
        <v>122902.0</v>
      </c>
      <c r="H308" s="107">
        <f t="shared" si="281"/>
        <v>273</v>
      </c>
      <c r="I308" s="108">
        <f t="shared" ref="I308:J308" si="305">K308+M308+O308+Q308+S308+U308+W308+Y308+AA308+AC308+AG308+AI308+AK308+AM308+AO308+AQ308+AU308+AW308+AY308+BA308+BC308+BE308+AE308+AS308</f>
        <v>0</v>
      </c>
      <c r="J308" s="109">
        <f t="shared" si="305"/>
        <v>0</v>
      </c>
      <c r="K308" s="83"/>
      <c r="L308" s="83"/>
      <c r="M308" s="83"/>
      <c r="N308" s="83"/>
      <c r="O308" s="83"/>
      <c r="P308" s="83"/>
      <c r="Q308" s="83"/>
      <c r="R308" s="83"/>
      <c r="S308" s="83"/>
      <c r="T308" s="83"/>
      <c r="U308" s="83"/>
      <c r="V308" s="83"/>
      <c r="W308" s="83"/>
      <c r="X308" s="83"/>
      <c r="Y308" s="83"/>
      <c r="Z308" s="83"/>
    </row>
    <row r="309" ht="12.0" customHeight="1">
      <c r="A309" s="10"/>
      <c r="B309" s="10"/>
      <c r="C309" s="10"/>
      <c r="D309" s="10"/>
      <c r="E309" s="10"/>
      <c r="F309" s="105" t="s">
        <v>1182</v>
      </c>
      <c r="G309" s="106">
        <v>122902.0</v>
      </c>
      <c r="H309" s="107">
        <f t="shared" si="281"/>
        <v>274</v>
      </c>
      <c r="I309" s="108">
        <f t="shared" ref="I309:J309" si="306">K309+M309+O309+Q309+S309+U309+W309+Y309+AA309+AC309+AG309+AI309+AK309+AM309+AO309+AQ309+AU309+AW309+AY309+BA309+BC309+BE309+AE309+AS309</f>
        <v>0</v>
      </c>
      <c r="J309" s="109">
        <f t="shared" si="306"/>
        <v>0</v>
      </c>
      <c r="K309" s="83"/>
      <c r="L309" s="83"/>
      <c r="M309" s="83"/>
      <c r="N309" s="83"/>
      <c r="O309" s="83"/>
      <c r="P309" s="83"/>
      <c r="Q309" s="83"/>
      <c r="R309" s="83"/>
      <c r="S309" s="83"/>
      <c r="T309" s="83"/>
      <c r="U309" s="83"/>
      <c r="V309" s="83"/>
      <c r="W309" s="83"/>
      <c r="X309" s="83"/>
      <c r="Y309" s="83"/>
      <c r="Z309" s="83"/>
    </row>
    <row r="310" ht="12.0" customHeight="1">
      <c r="A310" s="10"/>
      <c r="B310" s="10"/>
      <c r="C310" s="10"/>
      <c r="D310" s="14"/>
      <c r="E310" s="14"/>
      <c r="F310" s="105" t="s">
        <v>1183</v>
      </c>
      <c r="G310" s="106">
        <v>122902.0</v>
      </c>
      <c r="H310" s="107">
        <f t="shared" si="281"/>
        <v>275</v>
      </c>
      <c r="I310" s="108">
        <f t="shared" ref="I310:J310" si="307">K310+M310+O310+Q310+S310+U310+W310+Y310+AA310+AC310+AG310+AI310+AK310+AM310+AO310+AQ310+AU310+AW310+AY310+BA310+BC310+BE310+AE310+AS310</f>
        <v>0</v>
      </c>
      <c r="J310" s="109">
        <f t="shared" si="307"/>
        <v>0</v>
      </c>
      <c r="K310" s="83"/>
      <c r="L310" s="83"/>
      <c r="M310" s="83"/>
      <c r="N310" s="83"/>
      <c r="O310" s="83"/>
      <c r="P310" s="83"/>
      <c r="Q310" s="83"/>
      <c r="R310" s="83"/>
      <c r="S310" s="83"/>
      <c r="T310" s="83"/>
      <c r="U310" s="83"/>
      <c r="V310" s="83"/>
      <c r="W310" s="83"/>
      <c r="X310" s="83"/>
      <c r="Y310" s="83"/>
      <c r="Z310" s="83"/>
    </row>
    <row r="311" ht="12.0" customHeight="1">
      <c r="A311" s="10"/>
      <c r="B311" s="10"/>
      <c r="C311" s="10"/>
      <c r="D311" s="104" t="s">
        <v>1184</v>
      </c>
      <c r="E311" s="104" t="s">
        <v>686</v>
      </c>
      <c r="F311" s="105" t="s">
        <v>1185</v>
      </c>
      <c r="G311" s="106">
        <v>122902.0</v>
      </c>
      <c r="H311" s="107">
        <f t="shared" si="281"/>
        <v>276</v>
      </c>
      <c r="I311" s="108">
        <f t="shared" ref="I311:J311" si="308">K311+M311+O311+Q311+S311+U311+W311+Y311+AA311+AC311+AG311+AI311+AK311+AM311+AO311+AQ311+AU311+AW311+AY311+BA311+BC311+BE311+AE311+AS311</f>
        <v>0</v>
      </c>
      <c r="J311" s="109">
        <f t="shared" si="308"/>
        <v>0</v>
      </c>
      <c r="K311" s="83"/>
      <c r="L311" s="83"/>
      <c r="M311" s="83"/>
      <c r="N311" s="83"/>
      <c r="O311" s="83"/>
      <c r="P311" s="83"/>
      <c r="Q311" s="83"/>
      <c r="R311" s="83"/>
      <c r="S311" s="83"/>
      <c r="T311" s="83"/>
      <c r="U311" s="83"/>
      <c r="V311" s="83"/>
      <c r="W311" s="83"/>
      <c r="X311" s="83"/>
      <c r="Y311" s="83"/>
      <c r="Z311" s="83"/>
    </row>
    <row r="312" ht="12.0" customHeight="1">
      <c r="A312" s="10"/>
      <c r="B312" s="10"/>
      <c r="C312" s="10"/>
      <c r="D312" s="10"/>
      <c r="E312" s="10"/>
      <c r="F312" s="105" t="s">
        <v>1186</v>
      </c>
      <c r="G312" s="106">
        <v>122902.0</v>
      </c>
      <c r="H312" s="107">
        <f t="shared" si="281"/>
        <v>277</v>
      </c>
      <c r="I312" s="108">
        <f t="shared" ref="I312:J312" si="309">K312+M312+O312+Q312+S312+U312+W312+Y312+AA312+AC312+AG312+AI312+AK312+AM312+AO312+AQ312+AU312+AW312+AY312+BA312+BC312+BE312+AE312+AS312</f>
        <v>0</v>
      </c>
      <c r="J312" s="109">
        <f t="shared" si="309"/>
        <v>0</v>
      </c>
      <c r="K312" s="83"/>
      <c r="L312" s="83"/>
      <c r="M312" s="83"/>
      <c r="N312" s="83"/>
      <c r="O312" s="83"/>
      <c r="P312" s="83"/>
      <c r="Q312" s="83"/>
      <c r="R312" s="83"/>
      <c r="S312" s="83"/>
      <c r="T312" s="83"/>
      <c r="U312" s="83"/>
      <c r="V312" s="83"/>
      <c r="W312" s="83"/>
      <c r="X312" s="83"/>
      <c r="Y312" s="83"/>
      <c r="Z312" s="83"/>
    </row>
    <row r="313" ht="12.0" customHeight="1">
      <c r="A313" s="10"/>
      <c r="B313" s="10"/>
      <c r="C313" s="10"/>
      <c r="D313" s="10"/>
      <c r="E313" s="10"/>
      <c r="F313" s="105" t="s">
        <v>1187</v>
      </c>
      <c r="G313" s="106">
        <v>122902.0</v>
      </c>
      <c r="H313" s="107">
        <f t="shared" si="281"/>
        <v>278</v>
      </c>
      <c r="I313" s="108">
        <f t="shared" ref="I313:J313" si="310">K313+M313+O313+Q313+S313+U313+W313+Y313+AA313+AC313+AG313+AI313+AK313+AM313+AO313+AQ313+AU313+AW313+AY313+BA313+BC313+BE313+AE313+AS313</f>
        <v>0</v>
      </c>
      <c r="J313" s="109">
        <f t="shared" si="310"/>
        <v>0</v>
      </c>
      <c r="K313" s="83"/>
      <c r="L313" s="83"/>
      <c r="M313" s="83"/>
      <c r="N313" s="83"/>
      <c r="O313" s="83"/>
      <c r="P313" s="83"/>
      <c r="Q313" s="83"/>
      <c r="R313" s="83"/>
      <c r="S313" s="83"/>
      <c r="T313" s="83"/>
      <c r="U313" s="83"/>
      <c r="V313" s="83"/>
      <c r="W313" s="83"/>
      <c r="X313" s="83"/>
      <c r="Y313" s="83"/>
      <c r="Z313" s="83"/>
    </row>
    <row r="314" ht="12.0" customHeight="1">
      <c r="A314" s="10"/>
      <c r="B314" s="10"/>
      <c r="C314" s="10"/>
      <c r="D314" s="10"/>
      <c r="E314" s="10"/>
      <c r="F314" s="105" t="s">
        <v>1188</v>
      </c>
      <c r="G314" s="106">
        <v>122902.0</v>
      </c>
      <c r="H314" s="107">
        <f t="shared" si="281"/>
        <v>279</v>
      </c>
      <c r="I314" s="108">
        <f t="shared" ref="I314:J314" si="311">K314+M314+O314+Q314+S314+U314+W314+Y314+AA314+AC314+AG314+AI314+AK314+AM314+AO314+AQ314+AU314+AW314+AY314+BA314+BC314+BE314+AE314+AS314</f>
        <v>0</v>
      </c>
      <c r="J314" s="109">
        <f t="shared" si="311"/>
        <v>0</v>
      </c>
      <c r="K314" s="83"/>
      <c r="L314" s="83"/>
      <c r="M314" s="83"/>
      <c r="N314" s="83"/>
      <c r="O314" s="83"/>
      <c r="P314" s="83"/>
      <c r="Q314" s="83"/>
      <c r="R314" s="83"/>
      <c r="S314" s="83"/>
      <c r="T314" s="83"/>
      <c r="U314" s="83"/>
      <c r="V314" s="83"/>
      <c r="W314" s="83"/>
      <c r="X314" s="83"/>
      <c r="Y314" s="83"/>
      <c r="Z314" s="83"/>
    </row>
    <row r="315" ht="12.0" customHeight="1">
      <c r="A315" s="10"/>
      <c r="B315" s="10"/>
      <c r="C315" s="10"/>
      <c r="D315" s="10"/>
      <c r="E315" s="10"/>
      <c r="F315" s="105" t="s">
        <v>1189</v>
      </c>
      <c r="G315" s="106">
        <v>122902.0</v>
      </c>
      <c r="H315" s="107">
        <f t="shared" si="281"/>
        <v>280</v>
      </c>
      <c r="I315" s="108">
        <f t="shared" ref="I315:J315" si="312">K315+M315+O315+Q315+S315+U315+W315+Y315+AA315+AC315+AG315+AI315+AK315+AM315+AO315+AQ315+AU315+AW315+AY315+BA315+BC315+BE315+AE315+AS315</f>
        <v>0</v>
      </c>
      <c r="J315" s="109">
        <f t="shared" si="312"/>
        <v>0</v>
      </c>
      <c r="K315" s="83"/>
      <c r="L315" s="83"/>
      <c r="M315" s="83"/>
      <c r="N315" s="83"/>
      <c r="O315" s="83"/>
      <c r="P315" s="83"/>
      <c r="Q315" s="83"/>
      <c r="R315" s="83"/>
      <c r="S315" s="83"/>
      <c r="T315" s="83"/>
      <c r="U315" s="83"/>
      <c r="V315" s="83"/>
      <c r="W315" s="83"/>
      <c r="X315" s="83"/>
      <c r="Y315" s="83"/>
      <c r="Z315" s="83"/>
    </row>
    <row r="316" ht="12.0" customHeight="1">
      <c r="A316" s="10"/>
      <c r="B316" s="10"/>
      <c r="C316" s="10"/>
      <c r="D316" s="10"/>
      <c r="E316" s="10"/>
      <c r="F316" s="105" t="s">
        <v>1190</v>
      </c>
      <c r="G316" s="106">
        <v>122902.0</v>
      </c>
      <c r="H316" s="107">
        <f t="shared" si="281"/>
        <v>281</v>
      </c>
      <c r="I316" s="108">
        <f t="shared" ref="I316:J316" si="313">K316+M316+O316+Q316+S316+U316+W316+Y316+AA316+AC316+AG316+AI316+AK316+AM316+AO316+AQ316+AU316+AW316+AY316+BA316+BC316+BE316+AE316+AS316</f>
        <v>0</v>
      </c>
      <c r="J316" s="109">
        <f t="shared" si="313"/>
        <v>0</v>
      </c>
      <c r="K316" s="83"/>
      <c r="L316" s="83"/>
      <c r="M316" s="83"/>
      <c r="N316" s="83"/>
      <c r="O316" s="83"/>
      <c r="P316" s="83"/>
      <c r="Q316" s="83"/>
      <c r="R316" s="83"/>
      <c r="S316" s="83"/>
      <c r="T316" s="83"/>
      <c r="U316" s="83"/>
      <c r="V316" s="83"/>
      <c r="W316" s="83"/>
      <c r="X316" s="83"/>
      <c r="Y316" s="83"/>
      <c r="Z316" s="83"/>
    </row>
    <row r="317" ht="12.0" customHeight="1">
      <c r="A317" s="10"/>
      <c r="B317" s="10"/>
      <c r="C317" s="10"/>
      <c r="D317" s="10"/>
      <c r="E317" s="10"/>
      <c r="F317" s="105" t="s">
        <v>1191</v>
      </c>
      <c r="G317" s="106">
        <v>122902.0</v>
      </c>
      <c r="H317" s="107">
        <f t="shared" si="281"/>
        <v>282</v>
      </c>
      <c r="I317" s="108">
        <f t="shared" ref="I317:J317" si="314">K317+M317+O317+Q317+S317+U317+W317+Y317+AA317+AC317+AG317+AI317+AK317+AM317+AO317+AQ317+AU317+AW317+AY317+BA317+BC317+BE317+AE317+AS317</f>
        <v>0</v>
      </c>
      <c r="J317" s="109">
        <f t="shared" si="314"/>
        <v>0</v>
      </c>
      <c r="K317" s="83"/>
      <c r="L317" s="83"/>
      <c r="M317" s="83"/>
      <c r="N317" s="83"/>
      <c r="O317" s="83"/>
      <c r="P317" s="83"/>
      <c r="Q317" s="83"/>
      <c r="R317" s="83"/>
      <c r="S317" s="83"/>
      <c r="T317" s="83"/>
      <c r="U317" s="83"/>
      <c r="V317" s="83"/>
      <c r="W317" s="83"/>
      <c r="X317" s="83"/>
      <c r="Y317" s="83"/>
      <c r="Z317" s="83"/>
    </row>
    <row r="318" ht="12.0" customHeight="1">
      <c r="A318" s="10"/>
      <c r="B318" s="10"/>
      <c r="C318" s="10"/>
      <c r="D318" s="10"/>
      <c r="E318" s="10"/>
      <c r="F318" s="105" t="s">
        <v>1192</v>
      </c>
      <c r="G318" s="106">
        <v>122902.0</v>
      </c>
      <c r="H318" s="107">
        <f t="shared" si="281"/>
        <v>283</v>
      </c>
      <c r="I318" s="108">
        <f t="shared" ref="I318:J318" si="315">K318+M318+O318+Q318+S318+U318+W318+Y318+AA318+AC318+AG318+AI318+AK318+AM318+AO318+AQ318+AU318+AW318+AY318+BA318+BC318+BE318+AE318+AS318</f>
        <v>0</v>
      </c>
      <c r="J318" s="109">
        <f t="shared" si="315"/>
        <v>0</v>
      </c>
      <c r="K318" s="83"/>
      <c r="L318" s="83"/>
      <c r="M318" s="83"/>
      <c r="N318" s="83"/>
      <c r="O318" s="83"/>
      <c r="P318" s="83"/>
      <c r="Q318" s="83"/>
      <c r="R318" s="83"/>
      <c r="S318" s="83"/>
      <c r="T318" s="83"/>
      <c r="U318" s="83"/>
      <c r="V318" s="83"/>
      <c r="W318" s="83"/>
      <c r="X318" s="83"/>
      <c r="Y318" s="83"/>
      <c r="Z318" s="83"/>
    </row>
    <row r="319" ht="12.0" customHeight="1">
      <c r="A319" s="10"/>
      <c r="B319" s="10"/>
      <c r="C319" s="10"/>
      <c r="D319" s="10"/>
      <c r="E319" s="10"/>
      <c r="F319" s="105" t="s">
        <v>1193</v>
      </c>
      <c r="G319" s="106">
        <v>122902.0</v>
      </c>
      <c r="H319" s="107">
        <f t="shared" si="281"/>
        <v>284</v>
      </c>
      <c r="I319" s="108">
        <f t="shared" ref="I319:J319" si="316">K319+M319+O319+Q319+S319+U319+W319+Y319+AA319+AC319+AG319+AI319+AK319+AM319+AO319+AQ319+AU319+AW319+AY319+BA319+BC319+BE319+AE319+AS319</f>
        <v>0</v>
      </c>
      <c r="J319" s="109">
        <f t="shared" si="316"/>
        <v>0</v>
      </c>
      <c r="K319" s="83"/>
      <c r="L319" s="83"/>
      <c r="M319" s="83"/>
      <c r="N319" s="83"/>
      <c r="O319" s="83"/>
      <c r="P319" s="83"/>
      <c r="Q319" s="83"/>
      <c r="R319" s="83"/>
      <c r="S319" s="83"/>
      <c r="T319" s="83"/>
      <c r="U319" s="83"/>
      <c r="V319" s="83"/>
      <c r="W319" s="83"/>
      <c r="X319" s="83"/>
      <c r="Y319" s="83"/>
      <c r="Z319" s="83"/>
    </row>
    <row r="320" ht="12.0" customHeight="1">
      <c r="A320" s="10"/>
      <c r="B320" s="10"/>
      <c r="C320" s="10"/>
      <c r="D320" s="10"/>
      <c r="E320" s="10"/>
      <c r="F320" s="105" t="s">
        <v>1194</v>
      </c>
      <c r="G320" s="106">
        <v>122902.0</v>
      </c>
      <c r="H320" s="107">
        <f t="shared" si="281"/>
        <v>285</v>
      </c>
      <c r="I320" s="108">
        <f t="shared" ref="I320:J320" si="317">K320+M320+O320+Q320+S320+U320+W320+Y320+AA320+AC320+AG320+AI320+AK320+AM320+AO320+AQ320+AU320+AW320+AY320+BA320+BC320+BE320+AE320+AS320</f>
        <v>0</v>
      </c>
      <c r="J320" s="109">
        <f t="shared" si="317"/>
        <v>0</v>
      </c>
      <c r="K320" s="83"/>
      <c r="L320" s="83"/>
      <c r="M320" s="83"/>
      <c r="N320" s="83"/>
      <c r="O320" s="83"/>
      <c r="P320" s="83"/>
      <c r="Q320" s="83"/>
      <c r="R320" s="83"/>
      <c r="S320" s="83"/>
      <c r="T320" s="83"/>
      <c r="U320" s="83"/>
      <c r="V320" s="83"/>
      <c r="W320" s="83"/>
      <c r="X320" s="83"/>
      <c r="Y320" s="83"/>
      <c r="Z320" s="83"/>
    </row>
    <row r="321" ht="12.0" customHeight="1">
      <c r="A321" s="10"/>
      <c r="B321" s="10"/>
      <c r="C321" s="14"/>
      <c r="D321" s="14"/>
      <c r="E321" s="14"/>
      <c r="F321" s="105" t="s">
        <v>1195</v>
      </c>
      <c r="G321" s="106">
        <v>122902.0</v>
      </c>
      <c r="H321" s="107">
        <f t="shared" si="281"/>
        <v>286</v>
      </c>
      <c r="I321" s="108">
        <f t="shared" ref="I321:J321" si="318">K321+M321+O321+Q321+S321+U321+W321+Y321+AA321+AC321+AG321+AI321+AK321+AM321+AO321+AQ321+AU321+AW321+AY321+BA321+BC321+BE321+AE321+AS321</f>
        <v>0</v>
      </c>
      <c r="J321" s="109">
        <f t="shared" si="318"/>
        <v>0</v>
      </c>
      <c r="K321" s="83"/>
      <c r="L321" s="83"/>
      <c r="M321" s="83"/>
      <c r="N321" s="83"/>
      <c r="O321" s="83"/>
      <c r="P321" s="83"/>
      <c r="Q321" s="83"/>
      <c r="R321" s="83"/>
      <c r="S321" s="83"/>
      <c r="T321" s="83"/>
      <c r="U321" s="83"/>
      <c r="V321" s="83"/>
      <c r="W321" s="83"/>
      <c r="X321" s="83"/>
      <c r="Y321" s="83"/>
      <c r="Z321" s="83"/>
    </row>
    <row r="322" ht="12.0" customHeight="1">
      <c r="A322" s="10"/>
      <c r="B322" s="10"/>
      <c r="C322" s="84" t="s">
        <v>1196</v>
      </c>
      <c r="D322" s="105" t="s">
        <v>1197</v>
      </c>
      <c r="E322" s="105" t="s">
        <v>686</v>
      </c>
      <c r="F322" s="105" t="s">
        <v>1198</v>
      </c>
      <c r="G322" s="106">
        <v>122902.0</v>
      </c>
      <c r="H322" s="107">
        <f t="shared" si="281"/>
        <v>287</v>
      </c>
      <c r="I322" s="108">
        <f t="shared" ref="I322:J322" si="319">K322+M322+O322+Q322+S322+U322+W322+Y322+AA322+AC322+AG322+AI322+AK322+AM322+AO322+AQ322+AU322+AW322+AY322+BA322+BC322+BE322+AE322+AS322</f>
        <v>0</v>
      </c>
      <c r="J322" s="109">
        <f t="shared" si="319"/>
        <v>0</v>
      </c>
      <c r="K322" s="83"/>
      <c r="L322" s="83"/>
      <c r="M322" s="83"/>
      <c r="N322" s="83"/>
      <c r="O322" s="83"/>
      <c r="P322" s="83"/>
      <c r="Q322" s="83"/>
      <c r="R322" s="83"/>
      <c r="S322" s="83"/>
      <c r="T322" s="83"/>
      <c r="U322" s="83"/>
      <c r="V322" s="83"/>
      <c r="W322" s="83"/>
      <c r="X322" s="83"/>
      <c r="Y322" s="83"/>
      <c r="Z322" s="83"/>
    </row>
    <row r="323" ht="12.0" customHeight="1">
      <c r="A323" s="10"/>
      <c r="B323" s="10"/>
      <c r="C323" s="104" t="s">
        <v>1199</v>
      </c>
      <c r="D323" s="104" t="s">
        <v>1200</v>
      </c>
      <c r="E323" s="104" t="s">
        <v>686</v>
      </c>
      <c r="F323" s="105" t="s">
        <v>1201</v>
      </c>
      <c r="G323" s="106">
        <v>122902.0</v>
      </c>
      <c r="H323" s="107">
        <f t="shared" si="281"/>
        <v>288</v>
      </c>
      <c r="I323" s="108">
        <f t="shared" ref="I323:J323" si="320">K323+M323+O323+Q323+S323+U323+W323+Y323+AA323+AC323+AG323+AI323+AK323+AM323+AO323+AQ323+AU323+AW323+AY323+BA323+BC323+BE323+AE323+AS323</f>
        <v>0</v>
      </c>
      <c r="J323" s="109">
        <f t="shared" si="320"/>
        <v>0</v>
      </c>
      <c r="K323" s="83"/>
      <c r="L323" s="83"/>
      <c r="M323" s="83"/>
      <c r="N323" s="83"/>
      <c r="O323" s="83"/>
      <c r="P323" s="83"/>
      <c r="Q323" s="83"/>
      <c r="R323" s="83"/>
      <c r="S323" s="83"/>
      <c r="T323" s="83"/>
      <c r="U323" s="83"/>
      <c r="V323" s="83"/>
      <c r="W323" s="83"/>
      <c r="X323" s="83"/>
      <c r="Y323" s="83"/>
      <c r="Z323" s="83"/>
    </row>
    <row r="324" ht="12.0" customHeight="1">
      <c r="A324" s="10"/>
      <c r="B324" s="10"/>
      <c r="C324" s="10"/>
      <c r="D324" s="10"/>
      <c r="E324" s="10"/>
      <c r="F324" s="105" t="s">
        <v>1202</v>
      </c>
      <c r="G324" s="106">
        <v>122902.0</v>
      </c>
      <c r="H324" s="107">
        <f t="shared" si="281"/>
        <v>289</v>
      </c>
      <c r="I324" s="108">
        <f t="shared" ref="I324:J324" si="321">K324+M324+O324+Q324+S324+U324+W324+Y324+AA324+AC324+AG324+AI324+AK324+AM324+AO324+AQ324+AU324+AW324+AY324+BA324+BC324+BE324+AE324+AS324</f>
        <v>0</v>
      </c>
      <c r="J324" s="109">
        <f t="shared" si="321"/>
        <v>0</v>
      </c>
      <c r="K324" s="83"/>
      <c r="L324" s="83"/>
      <c r="M324" s="83"/>
      <c r="N324" s="83"/>
      <c r="O324" s="83"/>
      <c r="P324" s="83"/>
      <c r="Q324" s="83"/>
      <c r="R324" s="83"/>
      <c r="S324" s="83"/>
      <c r="T324" s="83"/>
      <c r="U324" s="83"/>
      <c r="V324" s="83"/>
      <c r="W324" s="83"/>
      <c r="X324" s="83"/>
      <c r="Y324" s="83"/>
      <c r="Z324" s="83"/>
    </row>
    <row r="325" ht="12.0" customHeight="1">
      <c r="A325" s="10"/>
      <c r="B325" s="10"/>
      <c r="C325" s="10"/>
      <c r="D325" s="10"/>
      <c r="E325" s="10"/>
      <c r="F325" s="105" t="s">
        <v>1203</v>
      </c>
      <c r="G325" s="106">
        <v>122902.0</v>
      </c>
      <c r="H325" s="107">
        <f t="shared" si="281"/>
        <v>290</v>
      </c>
      <c r="I325" s="108">
        <f t="shared" ref="I325:J325" si="322">K325+M325+O325+Q325+S325+U325+W325+Y325+AA325+AC325+AG325+AI325+AK325+AM325+AO325+AQ325+AU325+AW325+AY325+BA325+BC325+BE325+AE325+AS325</f>
        <v>0</v>
      </c>
      <c r="J325" s="109">
        <f t="shared" si="322"/>
        <v>0</v>
      </c>
      <c r="K325" s="83"/>
      <c r="L325" s="83"/>
      <c r="M325" s="83"/>
      <c r="N325" s="83"/>
      <c r="O325" s="83"/>
      <c r="P325" s="83"/>
      <c r="Q325" s="83"/>
      <c r="R325" s="83"/>
      <c r="S325" s="83"/>
      <c r="T325" s="83"/>
      <c r="U325" s="83"/>
      <c r="V325" s="83"/>
      <c r="W325" s="83"/>
      <c r="X325" s="83"/>
      <c r="Y325" s="83"/>
      <c r="Z325" s="83"/>
    </row>
    <row r="326" ht="12.0" customHeight="1">
      <c r="A326" s="10"/>
      <c r="B326" s="10"/>
      <c r="C326" s="10"/>
      <c r="D326" s="10"/>
      <c r="E326" s="10"/>
      <c r="F326" s="105" t="s">
        <v>1204</v>
      </c>
      <c r="G326" s="106">
        <v>122902.0</v>
      </c>
      <c r="H326" s="107">
        <f t="shared" si="281"/>
        <v>291</v>
      </c>
      <c r="I326" s="108">
        <f t="shared" ref="I326:J326" si="323">K326+M326+O326+Q326+S326+U326+W326+Y326+AA326+AC326+AG326+AI326+AK326+AM326+AO326+AQ326+AU326+AW326+AY326+BA326+BC326+BE326+AE326+AS326</f>
        <v>0</v>
      </c>
      <c r="J326" s="109">
        <f t="shared" si="323"/>
        <v>0</v>
      </c>
      <c r="K326" s="83"/>
      <c r="L326" s="83"/>
      <c r="M326" s="83"/>
      <c r="N326" s="83"/>
      <c r="O326" s="83"/>
      <c r="P326" s="83"/>
      <c r="Q326" s="83"/>
      <c r="R326" s="83"/>
      <c r="S326" s="83"/>
      <c r="T326" s="83"/>
      <c r="U326" s="83"/>
      <c r="V326" s="83"/>
      <c r="W326" s="83"/>
      <c r="X326" s="83"/>
      <c r="Y326" s="83"/>
      <c r="Z326" s="83"/>
    </row>
    <row r="327" ht="12.0" customHeight="1">
      <c r="A327" s="10"/>
      <c r="B327" s="10"/>
      <c r="C327" s="10"/>
      <c r="D327" s="10"/>
      <c r="E327" s="10"/>
      <c r="F327" s="105" t="s">
        <v>1205</v>
      </c>
      <c r="G327" s="106">
        <v>122902.0</v>
      </c>
      <c r="H327" s="107">
        <f t="shared" si="281"/>
        <v>292</v>
      </c>
      <c r="I327" s="108">
        <f t="shared" ref="I327:J327" si="324">K327+M327+O327+Q327+S327+U327+W327+Y327+AA327+AC327+AG327+AI327+AK327+AM327+AO327+AQ327+AU327+AW327+AY327+BA327+BC327+BE327+AE327+AS327</f>
        <v>0</v>
      </c>
      <c r="J327" s="109">
        <f t="shared" si="324"/>
        <v>0</v>
      </c>
      <c r="K327" s="83"/>
      <c r="L327" s="83"/>
      <c r="M327" s="83"/>
      <c r="N327" s="83"/>
      <c r="O327" s="83"/>
      <c r="P327" s="83"/>
      <c r="Q327" s="83"/>
      <c r="R327" s="83"/>
      <c r="S327" s="83"/>
      <c r="T327" s="83"/>
      <c r="U327" s="83"/>
      <c r="V327" s="83"/>
      <c r="W327" s="83"/>
      <c r="X327" s="83"/>
      <c r="Y327" s="83"/>
      <c r="Z327" s="83"/>
    </row>
    <row r="328" ht="12.0" customHeight="1">
      <c r="A328" s="10"/>
      <c r="B328" s="10"/>
      <c r="C328" s="10"/>
      <c r="D328" s="10"/>
      <c r="E328" s="10"/>
      <c r="F328" s="105" t="s">
        <v>1206</v>
      </c>
      <c r="G328" s="106">
        <v>122902.0</v>
      </c>
      <c r="H328" s="107">
        <f t="shared" si="281"/>
        <v>293</v>
      </c>
      <c r="I328" s="108">
        <f t="shared" ref="I328:J328" si="325">K328+M328+O328+Q328+S328+U328+W328+Y328+AA328+AC328+AG328+AI328+AK328+AM328+AO328+AQ328+AU328+AW328+AY328+BA328+BC328+BE328+AE328+AS328</f>
        <v>0</v>
      </c>
      <c r="J328" s="109">
        <f t="shared" si="325"/>
        <v>0</v>
      </c>
      <c r="K328" s="83"/>
      <c r="L328" s="83"/>
      <c r="M328" s="83"/>
      <c r="N328" s="83"/>
      <c r="O328" s="83"/>
      <c r="P328" s="83"/>
      <c r="Q328" s="83"/>
      <c r="R328" s="83"/>
      <c r="S328" s="83"/>
      <c r="T328" s="83"/>
      <c r="U328" s="83"/>
      <c r="V328" s="83"/>
      <c r="W328" s="83"/>
      <c r="X328" s="83"/>
      <c r="Y328" s="83"/>
      <c r="Z328" s="83"/>
    </row>
    <row r="329" ht="12.0" customHeight="1">
      <c r="A329" s="10"/>
      <c r="B329" s="10"/>
      <c r="C329" s="10"/>
      <c r="D329" s="10"/>
      <c r="E329" s="10"/>
      <c r="F329" s="105" t="s">
        <v>1207</v>
      </c>
      <c r="G329" s="106">
        <v>122902.0</v>
      </c>
      <c r="H329" s="107">
        <f t="shared" si="281"/>
        <v>294</v>
      </c>
      <c r="I329" s="108">
        <f t="shared" ref="I329:J329" si="326">K329+M329+O329+Q329+S329+U329+W329+Y329+AA329+AC329+AG329+AI329+AK329+AM329+AO329+AQ329+AU329+AW329+AY329+BA329+BC329+BE329+AE329+AS329</f>
        <v>0</v>
      </c>
      <c r="J329" s="109">
        <f t="shared" si="326"/>
        <v>0</v>
      </c>
      <c r="K329" s="83"/>
      <c r="L329" s="83"/>
      <c r="M329" s="83"/>
      <c r="N329" s="83"/>
      <c r="O329" s="83"/>
      <c r="P329" s="83"/>
      <c r="Q329" s="83"/>
      <c r="R329" s="83"/>
      <c r="S329" s="83"/>
      <c r="T329" s="83"/>
      <c r="U329" s="83"/>
      <c r="V329" s="83"/>
      <c r="W329" s="83"/>
      <c r="X329" s="83"/>
      <c r="Y329" s="83"/>
      <c r="Z329" s="83"/>
    </row>
    <row r="330" ht="12.0" customHeight="1">
      <c r="A330" s="10"/>
      <c r="B330" s="10"/>
      <c r="C330" s="10"/>
      <c r="D330" s="10"/>
      <c r="E330" s="10"/>
      <c r="F330" s="105" t="s">
        <v>1208</v>
      </c>
      <c r="G330" s="106">
        <v>122902.0</v>
      </c>
      <c r="H330" s="107">
        <f t="shared" si="281"/>
        <v>295</v>
      </c>
      <c r="I330" s="108">
        <f t="shared" ref="I330:J330" si="327">K330+M330+O330+Q330+S330+U330+W330+Y330+AA330+AC330+AG330+AI330+AK330+AM330+AO330+AQ330+AU330+AW330+AY330+BA330+BC330+BE330+AE330+AS330</f>
        <v>0</v>
      </c>
      <c r="J330" s="109">
        <f t="shared" si="327"/>
        <v>0</v>
      </c>
      <c r="K330" s="83"/>
      <c r="L330" s="83"/>
      <c r="M330" s="83"/>
      <c r="N330" s="83"/>
      <c r="O330" s="83"/>
      <c r="P330" s="83"/>
      <c r="Q330" s="83"/>
      <c r="R330" s="83"/>
      <c r="S330" s="83"/>
      <c r="T330" s="83"/>
      <c r="U330" s="83"/>
      <c r="V330" s="83"/>
      <c r="W330" s="83"/>
      <c r="X330" s="83"/>
      <c r="Y330" s="83"/>
      <c r="Z330" s="83"/>
    </row>
    <row r="331" ht="12.0" customHeight="1">
      <c r="A331" s="10"/>
      <c r="B331" s="10"/>
      <c r="C331" s="10"/>
      <c r="D331" s="10"/>
      <c r="E331" s="10"/>
      <c r="F331" s="105" t="s">
        <v>1209</v>
      </c>
      <c r="G331" s="106">
        <v>122902.0</v>
      </c>
      <c r="H331" s="107">
        <f t="shared" si="281"/>
        <v>296</v>
      </c>
      <c r="I331" s="108">
        <f t="shared" ref="I331:J331" si="328">K331+M331+O331+Q331+S331+U331+W331+Y331+AA331+AC331+AG331+AI331+AK331+AM331+AO331+AQ331+AU331+AW331+AY331+BA331+BC331+BE331+AE331+AS331</f>
        <v>0</v>
      </c>
      <c r="J331" s="109">
        <f t="shared" si="328"/>
        <v>0</v>
      </c>
      <c r="K331" s="83"/>
      <c r="L331" s="83"/>
      <c r="M331" s="83"/>
      <c r="N331" s="83"/>
      <c r="O331" s="83"/>
      <c r="P331" s="83"/>
      <c r="Q331" s="83"/>
      <c r="R331" s="83"/>
      <c r="S331" s="83"/>
      <c r="T331" s="83"/>
      <c r="U331" s="83"/>
      <c r="V331" s="83"/>
      <c r="W331" s="83"/>
      <c r="X331" s="83"/>
      <c r="Y331" s="83"/>
      <c r="Z331" s="83"/>
    </row>
    <row r="332" ht="12.0" customHeight="1">
      <c r="A332" s="10"/>
      <c r="B332" s="10"/>
      <c r="C332" s="10"/>
      <c r="D332" s="10"/>
      <c r="E332" s="10"/>
      <c r="F332" s="105" t="s">
        <v>1210</v>
      </c>
      <c r="G332" s="106">
        <v>122902.0</v>
      </c>
      <c r="H332" s="107">
        <f t="shared" si="281"/>
        <v>297</v>
      </c>
      <c r="I332" s="108">
        <f t="shared" ref="I332:J332" si="329">K332+M332+O332+Q332+S332+U332+W332+Y332+AA332+AC332+AG332+AI332+AK332+AM332+AO332+AQ332+AU332+AW332+AY332+BA332+BC332+BE332+AE332+AS332</f>
        <v>0</v>
      </c>
      <c r="J332" s="109">
        <f t="shared" si="329"/>
        <v>0</v>
      </c>
      <c r="K332" s="83"/>
      <c r="L332" s="83"/>
      <c r="M332" s="83"/>
      <c r="N332" s="83"/>
      <c r="O332" s="83"/>
      <c r="P332" s="83"/>
      <c r="Q332" s="83"/>
      <c r="R332" s="83"/>
      <c r="S332" s="83"/>
      <c r="T332" s="83"/>
      <c r="U332" s="83"/>
      <c r="V332" s="83"/>
      <c r="W332" s="83"/>
      <c r="X332" s="83"/>
      <c r="Y332" s="83"/>
      <c r="Z332" s="83"/>
    </row>
    <row r="333" ht="12.0" customHeight="1">
      <c r="A333" s="10"/>
      <c r="B333" s="10"/>
      <c r="C333" s="10"/>
      <c r="D333" s="10"/>
      <c r="E333" s="10"/>
      <c r="F333" s="105" t="s">
        <v>1211</v>
      </c>
      <c r="G333" s="106">
        <v>122902.0</v>
      </c>
      <c r="H333" s="107">
        <f t="shared" si="281"/>
        <v>298</v>
      </c>
      <c r="I333" s="108">
        <f t="shared" ref="I333:J333" si="330">K333+M333+O333+Q333+S333+U333+W333+Y333+AA333+AC333+AG333+AI333+AK333+AM333+AO333+AQ333+AU333+AW333+AY333+BA333+BC333+BE333+AE333+AS333</f>
        <v>0</v>
      </c>
      <c r="J333" s="109">
        <f t="shared" si="330"/>
        <v>0</v>
      </c>
      <c r="K333" s="83"/>
      <c r="L333" s="83"/>
      <c r="M333" s="83"/>
      <c r="N333" s="83"/>
      <c r="O333" s="83"/>
      <c r="P333" s="83"/>
      <c r="Q333" s="83"/>
      <c r="R333" s="83"/>
      <c r="S333" s="83"/>
      <c r="T333" s="83"/>
      <c r="U333" s="83"/>
      <c r="V333" s="83"/>
      <c r="W333" s="83"/>
      <c r="X333" s="83"/>
      <c r="Y333" s="83"/>
      <c r="Z333" s="83"/>
    </row>
    <row r="334" ht="12.0" customHeight="1">
      <c r="A334" s="10"/>
      <c r="B334" s="10"/>
      <c r="C334" s="14"/>
      <c r="D334" s="14"/>
      <c r="E334" s="14"/>
      <c r="F334" s="105" t="s">
        <v>1212</v>
      </c>
      <c r="G334" s="106">
        <v>122902.0</v>
      </c>
      <c r="H334" s="107">
        <f t="shared" si="281"/>
        <v>299</v>
      </c>
      <c r="I334" s="108">
        <f t="shared" ref="I334:J334" si="331">K334+M334+O334+Q334+S334+U334+W334+Y334+AA334+AC334+AG334+AI334+AK334+AM334+AO334+AQ334+AU334+AW334+AY334+BA334+BC334+BE334+AE334+AS334</f>
        <v>0</v>
      </c>
      <c r="J334" s="109">
        <f t="shared" si="331"/>
        <v>0</v>
      </c>
      <c r="K334" s="83"/>
      <c r="L334" s="83"/>
      <c r="M334" s="83"/>
      <c r="N334" s="83"/>
      <c r="O334" s="83"/>
      <c r="P334" s="83"/>
      <c r="Q334" s="83"/>
      <c r="R334" s="83"/>
      <c r="S334" s="83"/>
      <c r="T334" s="83"/>
      <c r="U334" s="83"/>
      <c r="V334" s="83"/>
      <c r="W334" s="83"/>
      <c r="X334" s="83"/>
      <c r="Y334" s="83"/>
      <c r="Z334" s="83"/>
    </row>
    <row r="335" ht="12.0" customHeight="1">
      <c r="A335" s="10"/>
      <c r="B335" s="10"/>
      <c r="C335" s="84" t="s">
        <v>1213</v>
      </c>
      <c r="D335" s="104" t="s">
        <v>1214</v>
      </c>
      <c r="E335" s="104" t="s">
        <v>686</v>
      </c>
      <c r="F335" s="105" t="s">
        <v>1215</v>
      </c>
      <c r="G335" s="106">
        <v>122902.0</v>
      </c>
      <c r="H335" s="107">
        <f t="shared" si="281"/>
        <v>300</v>
      </c>
      <c r="I335" s="108">
        <f t="shared" ref="I335:J335" si="332">K335+M335+O335+Q335+S335+U335+W335+Y335+AA335+AC335+AG335+AI335+AK335+AM335+AO335+AQ335+AU335+AW335+AY335+BA335+BC335+BE335+AE335+AS335</f>
        <v>0</v>
      </c>
      <c r="J335" s="109">
        <f t="shared" si="332"/>
        <v>0</v>
      </c>
      <c r="K335" s="83"/>
      <c r="L335" s="83"/>
      <c r="M335" s="83"/>
      <c r="N335" s="83"/>
      <c r="O335" s="83"/>
      <c r="P335" s="83"/>
      <c r="Q335" s="83"/>
      <c r="R335" s="83"/>
      <c r="S335" s="83"/>
      <c r="T335" s="83"/>
      <c r="U335" s="83"/>
      <c r="V335" s="83"/>
      <c r="W335" s="83"/>
      <c r="X335" s="83"/>
      <c r="Y335" s="83"/>
      <c r="Z335" s="83"/>
    </row>
    <row r="336" ht="12.0" customHeight="1">
      <c r="A336" s="10"/>
      <c r="B336" s="10"/>
      <c r="D336" s="10"/>
      <c r="E336" s="10"/>
      <c r="F336" s="105" t="s">
        <v>1216</v>
      </c>
      <c r="G336" s="106">
        <v>122902.0</v>
      </c>
      <c r="H336" s="107">
        <f t="shared" si="281"/>
        <v>301</v>
      </c>
      <c r="I336" s="108">
        <f t="shared" ref="I336:J336" si="333">K336+M336+O336+Q336+S336+U336+W336+Y336+AA336+AC336+AG336+AI336+AK336+AM336+AO336+AQ336+AU336+AW336+AY336+BA336+BC336+BE336+AE336+AS336</f>
        <v>0</v>
      </c>
      <c r="J336" s="109">
        <f t="shared" si="333"/>
        <v>0</v>
      </c>
      <c r="K336" s="83"/>
      <c r="L336" s="83"/>
      <c r="M336" s="83"/>
      <c r="N336" s="83"/>
      <c r="O336" s="83"/>
      <c r="P336" s="83"/>
      <c r="Q336" s="83"/>
      <c r="R336" s="83"/>
      <c r="S336" s="83"/>
      <c r="T336" s="83"/>
      <c r="U336" s="83"/>
      <c r="V336" s="83"/>
      <c r="W336" s="83"/>
      <c r="X336" s="83"/>
      <c r="Y336" s="83"/>
      <c r="Z336" s="83"/>
    </row>
    <row r="337" ht="12.0" customHeight="1">
      <c r="A337" s="10"/>
      <c r="B337" s="10"/>
      <c r="D337" s="14"/>
      <c r="E337" s="14"/>
      <c r="F337" s="105" t="s">
        <v>1217</v>
      </c>
      <c r="G337" s="106">
        <v>122902.0</v>
      </c>
      <c r="H337" s="107">
        <f t="shared" si="281"/>
        <v>302</v>
      </c>
      <c r="I337" s="108">
        <f t="shared" ref="I337:J337" si="334">K337+M337+O337+Q337+S337+U337+W337+Y337+AA337+AC337+AG337+AI337+AK337+AM337+AO337+AQ337+AU337+AW337+AY337+BA337+BC337+BE337+AE337+AS337</f>
        <v>0</v>
      </c>
      <c r="J337" s="109">
        <f t="shared" si="334"/>
        <v>0</v>
      </c>
      <c r="K337" s="83"/>
      <c r="L337" s="83"/>
      <c r="M337" s="83"/>
      <c r="N337" s="83"/>
      <c r="O337" s="83"/>
      <c r="P337" s="83"/>
      <c r="Q337" s="83"/>
      <c r="R337" s="83"/>
      <c r="S337" s="83"/>
      <c r="T337" s="83"/>
      <c r="U337" s="83"/>
      <c r="V337" s="83"/>
      <c r="W337" s="83"/>
      <c r="X337" s="83"/>
      <c r="Y337" s="83"/>
      <c r="Z337" s="83"/>
    </row>
    <row r="338" ht="12.0" customHeight="1">
      <c r="A338" s="10"/>
      <c r="B338" s="10"/>
      <c r="C338" s="105" t="s">
        <v>1218</v>
      </c>
      <c r="D338" s="105" t="s">
        <v>1219</v>
      </c>
      <c r="E338" s="105" t="s">
        <v>686</v>
      </c>
      <c r="F338" s="105" t="s">
        <v>1220</v>
      </c>
      <c r="G338" s="106">
        <v>122902.0</v>
      </c>
      <c r="H338" s="107">
        <f t="shared" si="281"/>
        <v>303</v>
      </c>
      <c r="I338" s="108">
        <f t="shared" ref="I338:J338" si="335">K338+M338+O338+Q338+S338+U338+W338+Y338+AA338+AC338+AG338+AI338+AK338+AM338+AO338+AQ338+AU338+AW338+AY338+BA338+BC338+BE338+AE338+AS338</f>
        <v>0</v>
      </c>
      <c r="J338" s="109">
        <f t="shared" si="335"/>
        <v>0</v>
      </c>
      <c r="K338" s="83"/>
      <c r="L338" s="83"/>
      <c r="M338" s="83"/>
      <c r="N338" s="83"/>
      <c r="O338" s="83"/>
      <c r="P338" s="83"/>
      <c r="Q338" s="83"/>
      <c r="R338" s="83"/>
      <c r="S338" s="83"/>
      <c r="T338" s="83"/>
      <c r="U338" s="83"/>
      <c r="V338" s="83"/>
      <c r="W338" s="83"/>
      <c r="X338" s="83"/>
      <c r="Y338" s="83"/>
      <c r="Z338" s="83"/>
    </row>
    <row r="339" ht="12.0" customHeight="1">
      <c r="A339" s="10"/>
      <c r="B339" s="10"/>
      <c r="C339" s="105" t="s">
        <v>1221</v>
      </c>
      <c r="D339" s="105" t="s">
        <v>1106</v>
      </c>
      <c r="E339" s="105" t="s">
        <v>686</v>
      </c>
      <c r="F339" s="105" t="s">
        <v>1222</v>
      </c>
      <c r="G339" s="106">
        <v>122902.0</v>
      </c>
      <c r="H339" s="107">
        <f t="shared" si="281"/>
        <v>304</v>
      </c>
      <c r="I339" s="108">
        <f t="shared" ref="I339:J339" si="336">K339+M339+O339+Q339+S339+U339+W339+Y339+AA339+AC339+AG339+AI339+AK339+AM339+AO339+AQ339+AU339+AW339+AY339+BA339+BC339+BE339+AE339+AS339</f>
        <v>0</v>
      </c>
      <c r="J339" s="109">
        <f t="shared" si="336"/>
        <v>0</v>
      </c>
      <c r="K339" s="83"/>
      <c r="L339" s="83"/>
      <c r="M339" s="83"/>
      <c r="N339" s="83"/>
      <c r="O339" s="83"/>
      <c r="P339" s="83"/>
      <c r="Q339" s="83"/>
      <c r="R339" s="83"/>
      <c r="S339" s="83"/>
      <c r="T339" s="83"/>
      <c r="U339" s="83"/>
      <c r="V339" s="83"/>
      <c r="W339" s="83"/>
      <c r="X339" s="83"/>
      <c r="Y339" s="83"/>
      <c r="Z339" s="83"/>
    </row>
    <row r="340" ht="12.0" customHeight="1">
      <c r="A340" s="10"/>
      <c r="B340" s="10"/>
      <c r="C340" s="104" t="s">
        <v>1223</v>
      </c>
      <c r="D340" s="104" t="s">
        <v>1224</v>
      </c>
      <c r="E340" s="104" t="s">
        <v>686</v>
      </c>
      <c r="F340" s="105" t="s">
        <v>1225</v>
      </c>
      <c r="G340" s="106">
        <v>122902.0</v>
      </c>
      <c r="H340" s="107">
        <f t="shared" si="281"/>
        <v>305</v>
      </c>
      <c r="I340" s="108">
        <f t="shared" ref="I340:J340" si="337">K340+M340+O340+Q340+S340+U340+W340+Y340+AA340+AC340+AG340+AI340+AK340+AM340+AO340+AQ340+AU340+AW340+AY340+BA340+BC340+BE340+AE340+AS340</f>
        <v>0</v>
      </c>
      <c r="J340" s="109">
        <f t="shared" si="337"/>
        <v>0</v>
      </c>
      <c r="K340" s="83"/>
      <c r="L340" s="83"/>
      <c r="M340" s="83"/>
      <c r="N340" s="83"/>
      <c r="O340" s="83"/>
      <c r="P340" s="83"/>
      <c r="Q340" s="83"/>
      <c r="R340" s="83"/>
      <c r="S340" s="83"/>
      <c r="T340" s="83"/>
      <c r="U340" s="83"/>
      <c r="V340" s="83"/>
      <c r="W340" s="83"/>
      <c r="X340" s="83"/>
      <c r="Y340" s="83"/>
      <c r="Z340" s="83"/>
    </row>
    <row r="341" ht="12.0" customHeight="1">
      <c r="A341" s="10"/>
      <c r="B341" s="10"/>
      <c r="C341" s="10"/>
      <c r="D341" s="10"/>
      <c r="E341" s="10"/>
      <c r="F341" s="105" t="s">
        <v>1226</v>
      </c>
      <c r="G341" s="106">
        <v>122902.0</v>
      </c>
      <c r="H341" s="107">
        <f t="shared" si="281"/>
        <v>306</v>
      </c>
      <c r="I341" s="108">
        <f t="shared" ref="I341:J341" si="338">K341+M341+O341+Q341+S341+U341+W341+Y341+AA341+AC341+AG341+AI341+AK341+AM341+AO341+AQ341+AU341+AW341+AY341+BA341+BC341+BE341+AE341+AS341</f>
        <v>0</v>
      </c>
      <c r="J341" s="109">
        <f t="shared" si="338"/>
        <v>0</v>
      </c>
      <c r="K341" s="83"/>
      <c r="L341" s="83"/>
      <c r="M341" s="83"/>
      <c r="N341" s="83"/>
      <c r="O341" s="83"/>
      <c r="P341" s="83"/>
      <c r="Q341" s="83"/>
      <c r="R341" s="83"/>
      <c r="S341" s="83"/>
      <c r="T341" s="83"/>
      <c r="U341" s="83"/>
      <c r="V341" s="83"/>
      <c r="W341" s="83"/>
      <c r="X341" s="83"/>
      <c r="Y341" s="83"/>
      <c r="Z341" s="83"/>
    </row>
    <row r="342" ht="12.0" customHeight="1">
      <c r="A342" s="10"/>
      <c r="B342" s="10"/>
      <c r="C342" s="10"/>
      <c r="D342" s="10"/>
      <c r="E342" s="10"/>
      <c r="F342" s="105" t="s">
        <v>1227</v>
      </c>
      <c r="G342" s="106">
        <v>122902.0</v>
      </c>
      <c r="H342" s="107">
        <f t="shared" si="281"/>
        <v>307</v>
      </c>
      <c r="I342" s="108">
        <f t="shared" ref="I342:J342" si="339">K342+M342+O342+Q342+S342+U342+W342+Y342+AA342+AC342+AG342+AI342+AK342+AM342+AO342+AQ342+AU342+AW342+AY342+BA342+BC342+BE342+AE342+AS342</f>
        <v>0</v>
      </c>
      <c r="J342" s="109">
        <f t="shared" si="339"/>
        <v>0</v>
      </c>
      <c r="K342" s="83"/>
      <c r="L342" s="83"/>
      <c r="M342" s="83"/>
      <c r="N342" s="83"/>
      <c r="O342" s="83"/>
      <c r="P342" s="83"/>
      <c r="Q342" s="83"/>
      <c r="R342" s="83"/>
      <c r="S342" s="83"/>
      <c r="T342" s="83"/>
      <c r="U342" s="83"/>
      <c r="V342" s="83"/>
      <c r="W342" s="83"/>
      <c r="X342" s="83"/>
      <c r="Y342" s="83"/>
      <c r="Z342" s="83"/>
    </row>
    <row r="343" ht="12.0" customHeight="1">
      <c r="A343" s="10"/>
      <c r="B343" s="10"/>
      <c r="C343" s="14"/>
      <c r="D343" s="14"/>
      <c r="E343" s="14"/>
      <c r="F343" s="105" t="s">
        <v>1228</v>
      </c>
      <c r="G343" s="106">
        <v>122902.0</v>
      </c>
      <c r="H343" s="107">
        <f t="shared" si="281"/>
        <v>308</v>
      </c>
      <c r="I343" s="108">
        <f t="shared" ref="I343:J343" si="340">K343+M343+O343+Q343+S343+U343+W343+Y343+AA343+AC343+AG343+AI343+AK343+AM343+AO343+AQ343+AU343+AW343+AY343+BA343+BC343+BE343+AE343+AS343</f>
        <v>0</v>
      </c>
      <c r="J343" s="109">
        <f t="shared" si="340"/>
        <v>0</v>
      </c>
      <c r="K343" s="83"/>
      <c r="L343" s="83"/>
      <c r="M343" s="83"/>
      <c r="N343" s="83"/>
      <c r="O343" s="83"/>
      <c r="P343" s="83"/>
      <c r="Q343" s="83"/>
      <c r="R343" s="83"/>
      <c r="S343" s="83"/>
      <c r="T343" s="83"/>
      <c r="U343" s="83"/>
      <c r="V343" s="83"/>
      <c r="W343" s="83"/>
      <c r="X343" s="83"/>
      <c r="Y343" s="83"/>
      <c r="Z343" s="83"/>
    </row>
    <row r="344" ht="12.0" customHeight="1">
      <c r="A344" s="10"/>
      <c r="B344" s="10"/>
      <c r="C344" s="104" t="s">
        <v>1229</v>
      </c>
      <c r="D344" s="104" t="s">
        <v>1230</v>
      </c>
      <c r="E344" s="104" t="s">
        <v>686</v>
      </c>
      <c r="F344" s="105" t="s">
        <v>1231</v>
      </c>
      <c r="G344" s="106">
        <v>122902.0</v>
      </c>
      <c r="H344" s="107">
        <f t="shared" si="281"/>
        <v>309</v>
      </c>
      <c r="I344" s="108">
        <f t="shared" ref="I344:J344" si="341">K344+M344+O344+Q344+S344+U344+W344+Y344+AA344+AC344+AG344+AI344+AK344+AM344+AO344+AQ344+AU344+AW344+AY344+BA344+BC344+BE344+AE344+AS344</f>
        <v>0</v>
      </c>
      <c r="J344" s="109">
        <f t="shared" si="341"/>
        <v>0</v>
      </c>
      <c r="K344" s="83"/>
      <c r="L344" s="83"/>
      <c r="M344" s="83"/>
      <c r="N344" s="83"/>
      <c r="O344" s="83"/>
      <c r="P344" s="83"/>
      <c r="Q344" s="83"/>
      <c r="R344" s="83"/>
      <c r="S344" s="83"/>
      <c r="T344" s="83"/>
      <c r="U344" s="83"/>
      <c r="V344" s="83"/>
      <c r="W344" s="83"/>
      <c r="X344" s="83"/>
      <c r="Y344" s="83"/>
      <c r="Z344" s="83"/>
    </row>
    <row r="345" ht="12.0" customHeight="1">
      <c r="A345" s="10"/>
      <c r="B345" s="10"/>
      <c r="C345" s="10"/>
      <c r="D345" s="10"/>
      <c r="E345" s="10"/>
      <c r="F345" s="105" t="s">
        <v>1232</v>
      </c>
      <c r="G345" s="106">
        <v>122902.0</v>
      </c>
      <c r="H345" s="107">
        <f t="shared" si="281"/>
        <v>310</v>
      </c>
      <c r="I345" s="108">
        <f t="shared" ref="I345:J345" si="342">K345+M345+O345+Q345+S345+U345+W345+Y345+AA345+AC345+AG345+AI345+AK345+AM345+AO345+AQ345+AU345+AW345+AY345+BA345+BC345+BE345+AE345+AS345</f>
        <v>0</v>
      </c>
      <c r="J345" s="109">
        <f t="shared" si="342"/>
        <v>0</v>
      </c>
      <c r="K345" s="83"/>
      <c r="L345" s="83"/>
      <c r="M345" s="83"/>
      <c r="N345" s="83"/>
      <c r="O345" s="83"/>
      <c r="P345" s="83"/>
      <c r="Q345" s="83"/>
      <c r="R345" s="83"/>
      <c r="S345" s="83"/>
      <c r="T345" s="83"/>
      <c r="U345" s="83"/>
      <c r="V345" s="83"/>
      <c r="W345" s="83"/>
      <c r="X345" s="83"/>
      <c r="Y345" s="83"/>
      <c r="Z345" s="83"/>
    </row>
    <row r="346" ht="12.0" customHeight="1">
      <c r="A346" s="10"/>
      <c r="B346" s="10"/>
      <c r="C346" s="10"/>
      <c r="D346" s="10"/>
      <c r="E346" s="10"/>
      <c r="F346" s="105" t="s">
        <v>1233</v>
      </c>
      <c r="G346" s="106">
        <v>122902.0</v>
      </c>
      <c r="H346" s="107">
        <f t="shared" si="281"/>
        <v>311</v>
      </c>
      <c r="I346" s="108">
        <f t="shared" ref="I346:J346" si="343">K346+M346+O346+Q346+S346+U346+W346+Y346+AA346+AC346+AG346+AI346+AK346+AM346+AO346+AQ346+AU346+AW346+AY346+BA346+BC346+BE346+AE346+AS346</f>
        <v>0</v>
      </c>
      <c r="J346" s="109">
        <f t="shared" si="343"/>
        <v>0</v>
      </c>
      <c r="K346" s="83"/>
      <c r="L346" s="83"/>
      <c r="M346" s="83"/>
      <c r="N346" s="83"/>
      <c r="O346" s="83"/>
      <c r="P346" s="83"/>
      <c r="Q346" s="83"/>
      <c r="R346" s="83"/>
      <c r="S346" s="83"/>
      <c r="T346" s="83"/>
      <c r="U346" s="83"/>
      <c r="V346" s="83"/>
      <c r="W346" s="83"/>
      <c r="X346" s="83"/>
      <c r="Y346" s="83"/>
      <c r="Z346" s="83"/>
    </row>
    <row r="347" ht="12.0" customHeight="1">
      <c r="A347" s="10"/>
      <c r="B347" s="10"/>
      <c r="C347" s="10"/>
      <c r="D347" s="10"/>
      <c r="E347" s="10"/>
      <c r="F347" s="105" t="s">
        <v>1234</v>
      </c>
      <c r="G347" s="106">
        <v>122902.0</v>
      </c>
      <c r="H347" s="107">
        <f t="shared" si="281"/>
        <v>312</v>
      </c>
      <c r="I347" s="108">
        <f t="shared" ref="I347:J347" si="344">K347+M347+O347+Q347+S347+U347+W347+Y347+AA347+AC347+AG347+AI347+AK347+AM347+AO347+AQ347+AU347+AW347+AY347+BA347+BC347+BE347+AE347+AS347</f>
        <v>0</v>
      </c>
      <c r="J347" s="109">
        <f t="shared" si="344"/>
        <v>0</v>
      </c>
      <c r="K347" s="83"/>
      <c r="L347" s="83"/>
      <c r="M347" s="83"/>
      <c r="N347" s="83"/>
      <c r="O347" s="83"/>
      <c r="P347" s="83"/>
      <c r="Q347" s="83"/>
      <c r="R347" s="83"/>
      <c r="S347" s="83"/>
      <c r="T347" s="83"/>
      <c r="U347" s="83"/>
      <c r="V347" s="83"/>
      <c r="W347" s="83"/>
      <c r="X347" s="83"/>
      <c r="Y347" s="83"/>
      <c r="Z347" s="83"/>
    </row>
    <row r="348" ht="12.0" customHeight="1">
      <c r="A348" s="10"/>
      <c r="B348" s="10"/>
      <c r="C348" s="10"/>
      <c r="D348" s="10"/>
      <c r="E348" s="10"/>
      <c r="F348" s="105" t="s">
        <v>1137</v>
      </c>
      <c r="G348" s="106">
        <v>122902.0</v>
      </c>
      <c r="H348" s="107">
        <v>314.0</v>
      </c>
      <c r="I348" s="108">
        <f t="shared" ref="I348:J348" si="345">K348+M348+O348+Q348+S348+U348+W348+Y348+AA348+AC348+AG348+AI348+AK348+AM348+AO348+AQ348+AU348+AW348+AY348+BA348+BC348+BE348+AE348+AS348</f>
        <v>0</v>
      </c>
      <c r="J348" s="109">
        <f t="shared" si="345"/>
        <v>0</v>
      </c>
      <c r="K348" s="83"/>
      <c r="L348" s="83"/>
      <c r="M348" s="83"/>
      <c r="N348" s="83"/>
      <c r="O348" s="83"/>
      <c r="P348" s="83"/>
      <c r="Q348" s="83"/>
      <c r="R348" s="83"/>
      <c r="S348" s="83"/>
      <c r="T348" s="83"/>
      <c r="U348" s="83"/>
      <c r="V348" s="83"/>
      <c r="W348" s="83"/>
      <c r="X348" s="83"/>
      <c r="Y348" s="83"/>
      <c r="Z348" s="83"/>
    </row>
    <row r="349" ht="12.0" customHeight="1">
      <c r="A349" s="10"/>
      <c r="B349" s="10"/>
      <c r="C349" s="14"/>
      <c r="D349" s="14"/>
      <c r="E349" s="14"/>
      <c r="F349" s="105" t="s">
        <v>1235</v>
      </c>
      <c r="G349" s="106">
        <v>122902.0</v>
      </c>
      <c r="H349" s="107"/>
      <c r="I349" s="108">
        <f t="shared" ref="I349:J349" si="346">K349+M349+O349+Q349+S349+U349+W349+Y349+AA349+AC349+AG349+AI349+AK349+AM349+AO349+AQ349+AU349+AW349+AY349+BA349+BC349+BE349+AE349+AS349</f>
        <v>0</v>
      </c>
      <c r="J349" s="109">
        <f t="shared" si="346"/>
        <v>0</v>
      </c>
      <c r="K349" s="83"/>
      <c r="L349" s="83"/>
      <c r="M349" s="83"/>
      <c r="N349" s="83"/>
      <c r="O349" s="83"/>
      <c r="P349" s="83"/>
      <c r="Q349" s="83"/>
      <c r="R349" s="83"/>
      <c r="S349" s="83"/>
      <c r="T349" s="83"/>
      <c r="U349" s="83"/>
      <c r="V349" s="83"/>
      <c r="W349" s="83"/>
      <c r="X349" s="83"/>
      <c r="Y349" s="83"/>
      <c r="Z349" s="83"/>
    </row>
    <row r="350" ht="12.0" customHeight="1">
      <c r="A350" s="10"/>
      <c r="B350" s="10"/>
      <c r="C350" s="84" t="s">
        <v>1236</v>
      </c>
      <c r="D350" s="105" t="s">
        <v>1237</v>
      </c>
      <c r="E350" s="105" t="s">
        <v>686</v>
      </c>
      <c r="F350" s="105" t="s">
        <v>1238</v>
      </c>
      <c r="G350" s="106">
        <v>122902.0</v>
      </c>
      <c r="H350" s="107">
        <v>315.0</v>
      </c>
      <c r="I350" s="108">
        <f t="shared" ref="I350:J350" si="347">K350+M350+O350+Q350+S350+U350+W350+Y350+AA350+AC350+AG350+AI350+AK350+AM350+AO350+AQ350+AU350+AW350+AY350+BA350+BC350+BE350+AE350+AS350</f>
        <v>0</v>
      </c>
      <c r="J350" s="109">
        <f t="shared" si="347"/>
        <v>0</v>
      </c>
      <c r="K350" s="83"/>
      <c r="L350" s="83"/>
      <c r="M350" s="83"/>
      <c r="N350" s="83"/>
      <c r="O350" s="83"/>
      <c r="P350" s="83"/>
      <c r="Q350" s="83"/>
      <c r="R350" s="83"/>
      <c r="S350" s="83"/>
      <c r="T350" s="83"/>
      <c r="U350" s="83"/>
      <c r="V350" s="83"/>
      <c r="W350" s="83"/>
      <c r="X350" s="83"/>
      <c r="Y350" s="83"/>
      <c r="Z350" s="83"/>
    </row>
    <row r="351" ht="12.0" customHeight="1">
      <c r="A351" s="10"/>
      <c r="B351" s="10"/>
      <c r="D351" s="105" t="s">
        <v>1239</v>
      </c>
      <c r="E351" s="105" t="s">
        <v>686</v>
      </c>
      <c r="F351" s="105" t="s">
        <v>1240</v>
      </c>
      <c r="G351" s="106">
        <v>122902.0</v>
      </c>
      <c r="H351" s="107">
        <v>316.0</v>
      </c>
      <c r="I351" s="108">
        <f t="shared" ref="I351:J351" si="348">K351+M351+O351+Q351+S351+U351+W351+Y351+AA351+AC351+AG351+AI351+AK351+AM351+AO351+AQ351+AU351+AW351+AY351+BA351+BC351+BE351+AE351+AS351</f>
        <v>0</v>
      </c>
      <c r="J351" s="109">
        <f t="shared" si="348"/>
        <v>0</v>
      </c>
      <c r="K351" s="83"/>
      <c r="L351" s="83"/>
      <c r="M351" s="83"/>
      <c r="N351" s="83"/>
      <c r="O351" s="83"/>
      <c r="P351" s="83"/>
      <c r="Q351" s="83"/>
      <c r="R351" s="83"/>
      <c r="S351" s="83"/>
      <c r="T351" s="83"/>
      <c r="U351" s="83"/>
      <c r="V351" s="83"/>
      <c r="W351" s="83"/>
      <c r="X351" s="83"/>
      <c r="Y351" s="83"/>
      <c r="Z351" s="83"/>
    </row>
    <row r="352" ht="12.0" customHeight="1">
      <c r="A352" s="10"/>
      <c r="B352" s="10"/>
      <c r="C352" s="105" t="s">
        <v>1241</v>
      </c>
      <c r="D352" s="105" t="s">
        <v>1242</v>
      </c>
      <c r="E352" s="105" t="s">
        <v>686</v>
      </c>
      <c r="F352" s="105" t="s">
        <v>1243</v>
      </c>
      <c r="G352" s="106">
        <v>122902.0</v>
      </c>
      <c r="H352" s="107">
        <v>317.0</v>
      </c>
      <c r="I352" s="108">
        <f t="shared" ref="I352:J352" si="349">K352+M352+O352+Q352+S352+U352+W352+Y352+AA352+AC352+AG352+AI352+AK352+AM352+AO352+AQ352+AU352+AW352+AY352+BA352+BC352+BE352+AE352+AS352</f>
        <v>0</v>
      </c>
      <c r="J352" s="109">
        <f t="shared" si="349"/>
        <v>0</v>
      </c>
      <c r="K352" s="83"/>
      <c r="L352" s="83"/>
      <c r="M352" s="83"/>
      <c r="N352" s="83"/>
      <c r="O352" s="83"/>
      <c r="P352" s="83"/>
      <c r="Q352" s="83"/>
      <c r="R352" s="83"/>
      <c r="S352" s="83"/>
      <c r="T352" s="83"/>
      <c r="U352" s="83"/>
      <c r="V352" s="83"/>
      <c r="W352" s="83"/>
      <c r="X352" s="83"/>
      <c r="Y352" s="83"/>
      <c r="Z352" s="83"/>
    </row>
    <row r="353" ht="12.0" customHeight="1">
      <c r="A353" s="10"/>
      <c r="B353" s="10"/>
      <c r="C353" s="104" t="s">
        <v>1244</v>
      </c>
      <c r="D353" s="104" t="s">
        <v>1245</v>
      </c>
      <c r="E353" s="104" t="s">
        <v>686</v>
      </c>
      <c r="F353" s="105" t="s">
        <v>1246</v>
      </c>
      <c r="G353" s="106">
        <v>122902.0</v>
      </c>
      <c r="H353" s="107">
        <f t="shared" ref="H353:H384" si="351">1+H352</f>
        <v>318</v>
      </c>
      <c r="I353" s="108">
        <f t="shared" ref="I353:J353" si="350">K353+M353+O353+Q353+S353+U353+W353+Y353+AA353+AC353+AG353+AI353+AK353+AM353+AO353+AQ353+AU353+AW353+AY353+BA353+BC353+BE353+AE353+AS353</f>
        <v>0</v>
      </c>
      <c r="J353" s="109">
        <f t="shared" si="350"/>
        <v>0</v>
      </c>
      <c r="K353" s="83"/>
      <c r="L353" s="83"/>
      <c r="M353" s="83"/>
      <c r="N353" s="83"/>
      <c r="O353" s="83"/>
      <c r="P353" s="83"/>
      <c r="Q353" s="83"/>
      <c r="R353" s="83"/>
      <c r="S353" s="83"/>
      <c r="T353" s="83"/>
      <c r="U353" s="83"/>
      <c r="V353" s="83"/>
      <c r="W353" s="83"/>
      <c r="X353" s="83"/>
      <c r="Y353" s="83"/>
      <c r="Z353" s="83"/>
    </row>
    <row r="354" ht="12.0" customHeight="1">
      <c r="A354" s="10"/>
      <c r="B354" s="10"/>
      <c r="C354" s="10"/>
      <c r="D354" s="10"/>
      <c r="E354" s="10"/>
      <c r="F354" s="105" t="s">
        <v>1247</v>
      </c>
      <c r="G354" s="106">
        <v>122902.0</v>
      </c>
      <c r="H354" s="107">
        <f t="shared" si="351"/>
        <v>319</v>
      </c>
      <c r="I354" s="108">
        <f t="shared" ref="I354:J354" si="352">K354+M354+O354+Q354+S354+U354+W354+Y354+AA354+AC354+AG354+AI354+AK354+AM354+AO354+AQ354+AU354+AW354+AY354+BA354+BC354+BE354+AE354+AS354</f>
        <v>0</v>
      </c>
      <c r="J354" s="109">
        <f t="shared" si="352"/>
        <v>0</v>
      </c>
      <c r="K354" s="83"/>
      <c r="L354" s="83"/>
      <c r="M354" s="83"/>
      <c r="N354" s="83"/>
      <c r="O354" s="83"/>
      <c r="P354" s="83"/>
      <c r="Q354" s="83"/>
      <c r="R354" s="83"/>
      <c r="S354" s="83"/>
      <c r="T354" s="83"/>
      <c r="U354" s="83"/>
      <c r="V354" s="83"/>
      <c r="W354" s="83"/>
      <c r="X354" s="83"/>
      <c r="Y354" s="83"/>
      <c r="Z354" s="83"/>
    </row>
    <row r="355" ht="12.0" customHeight="1">
      <c r="A355" s="10"/>
      <c r="B355" s="10"/>
      <c r="C355" s="10"/>
      <c r="D355" s="10"/>
      <c r="E355" s="10"/>
      <c r="F355" s="105" t="s">
        <v>1248</v>
      </c>
      <c r="G355" s="106">
        <v>122902.0</v>
      </c>
      <c r="H355" s="107">
        <f t="shared" si="351"/>
        <v>320</v>
      </c>
      <c r="I355" s="108">
        <f t="shared" ref="I355:J355" si="353">K355+M355+O355+Q355+S355+U355+W355+Y355+AA355+AC355+AG355+AI355+AK355+AM355+AO355+AQ355+AU355+AW355+AY355+BA355+BC355+BE355+AE355+AS355</f>
        <v>0</v>
      </c>
      <c r="J355" s="109">
        <f t="shared" si="353"/>
        <v>0</v>
      </c>
      <c r="K355" s="83"/>
      <c r="L355" s="83"/>
      <c r="M355" s="83"/>
      <c r="N355" s="83"/>
      <c r="O355" s="83"/>
      <c r="P355" s="83"/>
      <c r="Q355" s="83"/>
      <c r="R355" s="83"/>
      <c r="S355" s="83"/>
      <c r="T355" s="83"/>
      <c r="U355" s="83"/>
      <c r="V355" s="83"/>
      <c r="W355" s="83"/>
      <c r="X355" s="83"/>
      <c r="Y355" s="83"/>
      <c r="Z355" s="83"/>
    </row>
    <row r="356" ht="12.0" customHeight="1">
      <c r="A356" s="10"/>
      <c r="B356" s="10"/>
      <c r="C356" s="14"/>
      <c r="D356" s="14"/>
      <c r="E356" s="14"/>
      <c r="F356" s="105" t="s">
        <v>1249</v>
      </c>
      <c r="G356" s="106">
        <v>122902.0</v>
      </c>
      <c r="H356" s="107">
        <f t="shared" si="351"/>
        <v>321</v>
      </c>
      <c r="I356" s="108">
        <f t="shared" ref="I356:J356" si="354">K356+M356+O356+Q356+S356+U356+W356+Y356+AA356+AC356+AG356+AI356+AK356+AM356+AO356+AQ356+AU356+AW356+AY356+BA356+BC356+BE356+AE356+AS356</f>
        <v>0</v>
      </c>
      <c r="J356" s="109">
        <f t="shared" si="354"/>
        <v>0</v>
      </c>
      <c r="K356" s="83"/>
      <c r="L356" s="83"/>
      <c r="M356" s="83"/>
      <c r="N356" s="83"/>
      <c r="O356" s="83"/>
      <c r="P356" s="83"/>
      <c r="Q356" s="83"/>
      <c r="R356" s="83"/>
      <c r="S356" s="83"/>
      <c r="T356" s="83"/>
      <c r="U356" s="83"/>
      <c r="V356" s="83"/>
      <c r="W356" s="83"/>
      <c r="X356" s="83"/>
      <c r="Y356" s="83"/>
      <c r="Z356" s="83"/>
    </row>
    <row r="357" ht="12.0" customHeight="1">
      <c r="A357" s="10"/>
      <c r="B357" s="10"/>
      <c r="C357" s="105" t="s">
        <v>1059</v>
      </c>
      <c r="D357" s="105" t="s">
        <v>1250</v>
      </c>
      <c r="E357" s="105" t="s">
        <v>686</v>
      </c>
      <c r="F357" s="105" t="s">
        <v>1251</v>
      </c>
      <c r="G357" s="106">
        <v>122902.0</v>
      </c>
      <c r="H357" s="107">
        <f t="shared" si="351"/>
        <v>322</v>
      </c>
      <c r="I357" s="108">
        <f t="shared" ref="I357:J357" si="355">K357+M357+O357+Q357+S357+U357+W357+Y357+AA357+AC357+AG357+AI357+AK357+AM357+AO357+AQ357+AU357+AW357+AY357+BA357+BC357+BE357+AE357+AS357</f>
        <v>0</v>
      </c>
      <c r="J357" s="109">
        <f t="shared" si="355"/>
        <v>0</v>
      </c>
      <c r="K357" s="83"/>
      <c r="L357" s="83"/>
      <c r="M357" s="83"/>
      <c r="N357" s="83"/>
      <c r="O357" s="83"/>
      <c r="P357" s="83"/>
      <c r="Q357" s="83"/>
      <c r="R357" s="83"/>
      <c r="S357" s="83"/>
      <c r="T357" s="83"/>
      <c r="U357" s="83"/>
      <c r="V357" s="83"/>
      <c r="W357" s="83"/>
      <c r="X357" s="83"/>
      <c r="Y357" s="83"/>
      <c r="Z357" s="83"/>
    </row>
    <row r="358" ht="12.0" customHeight="1">
      <c r="A358" s="10"/>
      <c r="B358" s="10"/>
      <c r="C358" s="104" t="s">
        <v>1067</v>
      </c>
      <c r="D358" s="104" t="s">
        <v>1252</v>
      </c>
      <c r="E358" s="104" t="s">
        <v>686</v>
      </c>
      <c r="F358" s="105" t="s">
        <v>1253</v>
      </c>
      <c r="G358" s="106">
        <v>122902.0</v>
      </c>
      <c r="H358" s="107">
        <f t="shared" si="351"/>
        <v>323</v>
      </c>
      <c r="I358" s="108">
        <f t="shared" ref="I358:J358" si="356">K358+M358+O358+Q358+S358+U358+W358+Y358+AA358+AC358+AG358+AI358+AK358+AM358+AO358+AQ358+AU358+AW358+AY358+BA358+BC358+BE358+AE358+AS358</f>
        <v>0</v>
      </c>
      <c r="J358" s="109">
        <f t="shared" si="356"/>
        <v>0</v>
      </c>
      <c r="K358" s="83"/>
      <c r="L358" s="83"/>
      <c r="M358" s="83"/>
      <c r="N358" s="83"/>
      <c r="O358" s="83"/>
      <c r="P358" s="83"/>
      <c r="Q358" s="83"/>
      <c r="R358" s="83"/>
      <c r="S358" s="83"/>
      <c r="T358" s="83"/>
      <c r="U358" s="83"/>
      <c r="V358" s="83"/>
      <c r="W358" s="83"/>
      <c r="X358" s="83"/>
      <c r="Y358" s="83"/>
      <c r="Z358" s="83"/>
    </row>
    <row r="359" ht="12.0" customHeight="1">
      <c r="A359" s="10"/>
      <c r="B359" s="10"/>
      <c r="C359" s="10"/>
      <c r="D359" s="10"/>
      <c r="E359" s="10"/>
      <c r="F359" s="105" t="s">
        <v>1254</v>
      </c>
      <c r="G359" s="106">
        <v>122902.0</v>
      </c>
      <c r="H359" s="107">
        <f t="shared" si="351"/>
        <v>324</v>
      </c>
      <c r="I359" s="108">
        <f t="shared" ref="I359:J359" si="357">K359+M359+O359+Q359+S359+U359+W359+Y359+AA359+AC359+AG359+AI359+AK359+AM359+AO359+AQ359+AU359+AW359+AY359+BA359+BC359+BE359+AE359+AS359</f>
        <v>0</v>
      </c>
      <c r="J359" s="109">
        <f t="shared" si="357"/>
        <v>0</v>
      </c>
      <c r="K359" s="83"/>
      <c r="L359" s="83"/>
      <c r="M359" s="83"/>
      <c r="N359" s="83"/>
      <c r="O359" s="83"/>
      <c r="P359" s="83"/>
      <c r="Q359" s="83"/>
      <c r="R359" s="83"/>
      <c r="S359" s="83"/>
      <c r="T359" s="83"/>
      <c r="U359" s="83"/>
      <c r="V359" s="83"/>
      <c r="W359" s="83"/>
      <c r="X359" s="83"/>
      <c r="Y359" s="83"/>
      <c r="Z359" s="83"/>
    </row>
    <row r="360" ht="12.0" customHeight="1">
      <c r="A360" s="10"/>
      <c r="B360" s="10"/>
      <c r="C360" s="14"/>
      <c r="D360" s="14"/>
      <c r="E360" s="14"/>
      <c r="F360" s="105" t="s">
        <v>1255</v>
      </c>
      <c r="G360" s="106">
        <v>122902.0</v>
      </c>
      <c r="H360" s="107">
        <f t="shared" si="351"/>
        <v>325</v>
      </c>
      <c r="I360" s="108">
        <f t="shared" ref="I360:J360" si="358">K360+M360+O360+Q360+S360+U360+W360+Y360+AA360+AC360+AG360+AI360+AK360+AM360+AO360+AQ360+AU360+AW360+AY360+BA360+BC360+BE360+AE360+AS360</f>
        <v>0</v>
      </c>
      <c r="J360" s="109">
        <f t="shared" si="358"/>
        <v>0</v>
      </c>
      <c r="K360" s="83"/>
      <c r="L360" s="83"/>
      <c r="M360" s="83"/>
      <c r="N360" s="83"/>
      <c r="O360" s="83"/>
      <c r="P360" s="83"/>
      <c r="Q360" s="83"/>
      <c r="R360" s="83"/>
      <c r="S360" s="83"/>
      <c r="T360" s="83"/>
      <c r="U360" s="83"/>
      <c r="V360" s="83"/>
      <c r="W360" s="83"/>
      <c r="X360" s="83"/>
      <c r="Y360" s="83"/>
      <c r="Z360" s="83"/>
    </row>
    <row r="361" ht="12.0" customHeight="1">
      <c r="A361" s="10"/>
      <c r="B361" s="10"/>
      <c r="C361" s="104" t="s">
        <v>1072</v>
      </c>
      <c r="D361" s="104" t="s">
        <v>1256</v>
      </c>
      <c r="E361" s="104" t="s">
        <v>686</v>
      </c>
      <c r="F361" s="105" t="s">
        <v>1257</v>
      </c>
      <c r="G361" s="106">
        <v>122902.0</v>
      </c>
      <c r="H361" s="107">
        <f t="shared" si="351"/>
        <v>326</v>
      </c>
      <c r="I361" s="108">
        <f t="shared" ref="I361:J361" si="359">K361+M361+O361+Q361+S361+U361+W361+Y361+AA361+AC361+AG361+AI361+AK361+AM361+AO361+AQ361+AU361+AW361+AY361+BA361+BC361+BE361+AE361+AS361</f>
        <v>0</v>
      </c>
      <c r="J361" s="109">
        <f t="shared" si="359"/>
        <v>0</v>
      </c>
      <c r="K361" s="83"/>
      <c r="L361" s="83"/>
      <c r="M361" s="83"/>
      <c r="N361" s="83"/>
      <c r="O361" s="83"/>
      <c r="P361" s="83"/>
      <c r="Q361" s="83"/>
      <c r="R361" s="83"/>
      <c r="S361" s="83"/>
      <c r="T361" s="83"/>
      <c r="U361" s="83"/>
      <c r="V361" s="83"/>
      <c r="W361" s="83"/>
      <c r="X361" s="83"/>
      <c r="Y361" s="83"/>
      <c r="Z361" s="83"/>
    </row>
    <row r="362" ht="12.0" customHeight="1">
      <c r="A362" s="10"/>
      <c r="B362" s="10"/>
      <c r="C362" s="10"/>
      <c r="D362" s="10"/>
      <c r="E362" s="10"/>
      <c r="F362" s="105" t="s">
        <v>1258</v>
      </c>
      <c r="G362" s="106">
        <v>122902.0</v>
      </c>
      <c r="H362" s="107">
        <f t="shared" si="351"/>
        <v>327</v>
      </c>
      <c r="I362" s="108">
        <f t="shared" ref="I362:J362" si="360">K362+M362+O362+Q362+S362+U362+W362+Y362+AA362+AC362+AG362+AI362+AK362+AM362+AO362+AQ362+AU362+AW362+AY362+BA362+BC362+BE362+AE362+AS362</f>
        <v>0</v>
      </c>
      <c r="J362" s="109">
        <f t="shared" si="360"/>
        <v>0</v>
      </c>
      <c r="K362" s="83"/>
      <c r="L362" s="83"/>
      <c r="M362" s="83"/>
      <c r="N362" s="83"/>
      <c r="O362" s="83"/>
      <c r="P362" s="83"/>
      <c r="Q362" s="83"/>
      <c r="R362" s="83"/>
      <c r="S362" s="83"/>
      <c r="T362" s="83"/>
      <c r="U362" s="83"/>
      <c r="V362" s="83"/>
      <c r="W362" s="83"/>
      <c r="X362" s="83"/>
      <c r="Y362" s="83"/>
      <c r="Z362" s="83"/>
    </row>
    <row r="363" ht="12.0" customHeight="1">
      <c r="A363" s="10"/>
      <c r="B363" s="10"/>
      <c r="C363" s="10"/>
      <c r="D363" s="10"/>
      <c r="E363" s="10"/>
      <c r="F363" s="105" t="s">
        <v>1259</v>
      </c>
      <c r="G363" s="106">
        <v>122902.0</v>
      </c>
      <c r="H363" s="107">
        <f t="shared" si="351"/>
        <v>328</v>
      </c>
      <c r="I363" s="108">
        <f t="shared" ref="I363:J363" si="361">K363+M363+O363+Q363+S363+U363+W363+Y363+AA363+AC363+AG363+AI363+AK363+AM363+AO363+AQ363+AU363+AW363+AY363+BA363+BC363+BE363+AE363+AS363</f>
        <v>0</v>
      </c>
      <c r="J363" s="109">
        <f t="shared" si="361"/>
        <v>0</v>
      </c>
      <c r="K363" s="83"/>
      <c r="L363" s="83"/>
      <c r="M363" s="83"/>
      <c r="N363" s="83"/>
      <c r="O363" s="83"/>
      <c r="P363" s="83"/>
      <c r="Q363" s="83"/>
      <c r="R363" s="83"/>
      <c r="S363" s="83"/>
      <c r="T363" s="83"/>
      <c r="U363" s="83"/>
      <c r="V363" s="83"/>
      <c r="W363" s="83"/>
      <c r="X363" s="83"/>
      <c r="Y363" s="83"/>
      <c r="Z363" s="83"/>
    </row>
    <row r="364" ht="12.0" customHeight="1">
      <c r="A364" s="10"/>
      <c r="B364" s="10"/>
      <c r="C364" s="10"/>
      <c r="D364" s="10"/>
      <c r="E364" s="10"/>
      <c r="F364" s="105" t="s">
        <v>1260</v>
      </c>
      <c r="G364" s="106">
        <v>122902.0</v>
      </c>
      <c r="H364" s="107">
        <f t="shared" si="351"/>
        <v>329</v>
      </c>
      <c r="I364" s="108">
        <f t="shared" ref="I364:J364" si="362">K364+M364+O364+Q364+S364+U364+W364+Y364+AA364+AC364+AG364+AI364+AK364+AM364+AO364+AQ364+AU364+AW364+AY364+BA364+BC364+BE364+AE364+AS364</f>
        <v>0</v>
      </c>
      <c r="J364" s="109">
        <f t="shared" si="362"/>
        <v>0</v>
      </c>
      <c r="K364" s="83"/>
      <c r="L364" s="83"/>
      <c r="M364" s="83"/>
      <c r="N364" s="83"/>
      <c r="O364" s="83"/>
      <c r="P364" s="83"/>
      <c r="Q364" s="83"/>
      <c r="R364" s="83"/>
      <c r="S364" s="83"/>
      <c r="T364" s="83"/>
      <c r="U364" s="83"/>
      <c r="V364" s="83"/>
      <c r="W364" s="83"/>
      <c r="X364" s="83"/>
      <c r="Y364" s="83"/>
      <c r="Z364" s="83"/>
    </row>
    <row r="365" ht="12.0" customHeight="1">
      <c r="A365" s="10"/>
      <c r="B365" s="10"/>
      <c r="C365" s="14"/>
      <c r="D365" s="14"/>
      <c r="E365" s="14"/>
      <c r="F365" s="105" t="s">
        <v>1261</v>
      </c>
      <c r="G365" s="106">
        <v>122902.0</v>
      </c>
      <c r="H365" s="107">
        <f t="shared" si="351"/>
        <v>330</v>
      </c>
      <c r="I365" s="108">
        <f t="shared" ref="I365:J365" si="363">K365+M365+O365+Q365+S365+U365+W365+Y365+AA365+AC365+AG365+AI365+AK365+AM365+AO365+AQ365+AU365+AW365+AY365+BA365+BC365+BE365+AE365+AS365</f>
        <v>0</v>
      </c>
      <c r="J365" s="109">
        <f t="shared" si="363"/>
        <v>0</v>
      </c>
      <c r="K365" s="83"/>
      <c r="L365" s="83"/>
      <c r="M365" s="83"/>
      <c r="N365" s="83"/>
      <c r="O365" s="83"/>
      <c r="P365" s="83"/>
      <c r="Q365" s="83"/>
      <c r="R365" s="83"/>
      <c r="S365" s="83"/>
      <c r="T365" s="83"/>
      <c r="U365" s="83"/>
      <c r="V365" s="83"/>
      <c r="W365" s="83"/>
      <c r="X365" s="83"/>
      <c r="Y365" s="83"/>
      <c r="Z365" s="83"/>
    </row>
    <row r="366" ht="12.0" customHeight="1">
      <c r="A366" s="10"/>
      <c r="B366" s="10"/>
      <c r="C366" s="104" t="s">
        <v>1262</v>
      </c>
      <c r="D366" s="104" t="s">
        <v>1263</v>
      </c>
      <c r="E366" s="104" t="s">
        <v>686</v>
      </c>
      <c r="F366" s="105" t="s">
        <v>1264</v>
      </c>
      <c r="G366" s="106">
        <v>122902.0</v>
      </c>
      <c r="H366" s="107">
        <f t="shared" si="351"/>
        <v>331</v>
      </c>
      <c r="I366" s="108">
        <f t="shared" ref="I366:J366" si="364">K366+M366+O366+Q366+S366+U366+W366+Y366+AA366+AC366+AG366+AI366+AK366+AM366+AO366+AQ366+AU366+AW366+AY366+BA366+BC366+BE366+AE366+AS366</f>
        <v>0</v>
      </c>
      <c r="J366" s="109">
        <f t="shared" si="364"/>
        <v>0</v>
      </c>
      <c r="K366" s="83"/>
      <c r="L366" s="83"/>
      <c r="M366" s="83"/>
      <c r="N366" s="83"/>
      <c r="O366" s="83"/>
      <c r="P366" s="83"/>
      <c r="Q366" s="83"/>
      <c r="R366" s="83"/>
      <c r="S366" s="83"/>
      <c r="T366" s="83"/>
      <c r="U366" s="83"/>
      <c r="V366" s="83"/>
      <c r="W366" s="83"/>
      <c r="X366" s="83"/>
      <c r="Y366" s="83"/>
      <c r="Z366" s="83"/>
    </row>
    <row r="367" ht="12.0" customHeight="1">
      <c r="A367" s="10"/>
      <c r="B367" s="10"/>
      <c r="C367" s="14"/>
      <c r="D367" s="14"/>
      <c r="E367" s="14"/>
      <c r="F367" s="105" t="s">
        <v>1265</v>
      </c>
      <c r="G367" s="106">
        <v>122902.0</v>
      </c>
      <c r="H367" s="107">
        <f t="shared" si="351"/>
        <v>332</v>
      </c>
      <c r="I367" s="108">
        <f t="shared" ref="I367:J367" si="365">K367+M367+O367+Q367+S367+U367+W367+Y367+AA367+AC367+AG367+AI367+AK367+AM367+AO367+AQ367+AU367+AW367+AY367+BA367+BC367+BE367+AE367+AS367</f>
        <v>0</v>
      </c>
      <c r="J367" s="109">
        <f t="shared" si="365"/>
        <v>0</v>
      </c>
      <c r="K367" s="83"/>
      <c r="L367" s="83"/>
      <c r="M367" s="83"/>
      <c r="N367" s="83"/>
      <c r="O367" s="83"/>
      <c r="P367" s="83"/>
      <c r="Q367" s="83"/>
      <c r="R367" s="83"/>
      <c r="S367" s="83"/>
      <c r="T367" s="83"/>
      <c r="U367" s="83"/>
      <c r="V367" s="83"/>
      <c r="W367" s="83"/>
      <c r="X367" s="83"/>
      <c r="Y367" s="83"/>
      <c r="Z367" s="83"/>
    </row>
    <row r="368" ht="12.0" customHeight="1">
      <c r="A368" s="10"/>
      <c r="B368" s="10"/>
      <c r="C368" s="105" t="s">
        <v>1090</v>
      </c>
      <c r="D368" s="105" t="s">
        <v>1266</v>
      </c>
      <c r="E368" s="105" t="s">
        <v>686</v>
      </c>
      <c r="F368" s="105" t="s">
        <v>1267</v>
      </c>
      <c r="G368" s="106">
        <v>122902.0</v>
      </c>
      <c r="H368" s="107">
        <f t="shared" si="351"/>
        <v>333</v>
      </c>
      <c r="I368" s="108">
        <f t="shared" ref="I368:J368" si="366">K368+M368+O368+Q368+S368+U368+W368+Y368+AA368+AC368+AG368+AI368+AK368+AM368+AO368+AQ368+AU368+AW368+AY368+BA368+BC368+BE368+AE368+AS368</f>
        <v>0</v>
      </c>
      <c r="J368" s="109">
        <f t="shared" si="366"/>
        <v>0</v>
      </c>
      <c r="K368" s="83"/>
      <c r="L368" s="83"/>
      <c r="M368" s="83"/>
      <c r="N368" s="83"/>
      <c r="O368" s="83"/>
      <c r="P368" s="83"/>
      <c r="Q368" s="83"/>
      <c r="R368" s="83"/>
      <c r="S368" s="83"/>
      <c r="T368" s="83"/>
      <c r="U368" s="83"/>
      <c r="V368" s="83"/>
      <c r="W368" s="83"/>
      <c r="X368" s="83"/>
      <c r="Y368" s="83"/>
      <c r="Z368" s="83"/>
    </row>
    <row r="369" ht="12.0" customHeight="1">
      <c r="A369" s="10"/>
      <c r="B369" s="10"/>
      <c r="C369" s="105" t="s">
        <v>1079</v>
      </c>
      <c r="D369" s="105" t="s">
        <v>1268</v>
      </c>
      <c r="E369" s="105" t="s">
        <v>686</v>
      </c>
      <c r="F369" s="105" t="s">
        <v>1269</v>
      </c>
      <c r="G369" s="106">
        <v>122902.0</v>
      </c>
      <c r="H369" s="107">
        <f t="shared" si="351"/>
        <v>334</v>
      </c>
      <c r="I369" s="108">
        <f t="shared" ref="I369:J369" si="367">K369+M369+O369+Q369+S369+U369+W369+Y369+AA369+AC369+AG369+AI369+AK369+AM369+AO369+AQ369+AU369+AW369+AY369+BA369+BC369+BE369+AE369+AS369</f>
        <v>0</v>
      </c>
      <c r="J369" s="109">
        <f t="shared" si="367"/>
        <v>0</v>
      </c>
      <c r="K369" s="83"/>
      <c r="L369" s="83"/>
      <c r="M369" s="83"/>
      <c r="N369" s="83"/>
      <c r="O369" s="83"/>
      <c r="P369" s="83"/>
      <c r="Q369" s="83"/>
      <c r="R369" s="83"/>
      <c r="S369" s="83"/>
      <c r="T369" s="83"/>
      <c r="U369" s="83"/>
      <c r="V369" s="83"/>
      <c r="W369" s="83"/>
      <c r="X369" s="83"/>
      <c r="Y369" s="83"/>
      <c r="Z369" s="83"/>
    </row>
    <row r="370" ht="12.0" customHeight="1">
      <c r="A370" s="10"/>
      <c r="B370" s="10"/>
      <c r="C370" s="105" t="s">
        <v>1087</v>
      </c>
      <c r="D370" s="105" t="s">
        <v>1270</v>
      </c>
      <c r="E370" s="105" t="s">
        <v>686</v>
      </c>
      <c r="F370" s="105" t="s">
        <v>1271</v>
      </c>
      <c r="G370" s="106">
        <v>122902.0</v>
      </c>
      <c r="H370" s="107">
        <f t="shared" si="351"/>
        <v>335</v>
      </c>
      <c r="I370" s="108">
        <f t="shared" ref="I370:J370" si="368">K370+M370+O370+Q370+S370+U370+W370+Y370+AA370+AC370+AG370+AI370+AK370+AM370+AO370+AQ370+AU370+AW370+AY370+BA370+BC370+BE370+AE370+AS370</f>
        <v>0</v>
      </c>
      <c r="J370" s="109">
        <f t="shared" si="368"/>
        <v>0</v>
      </c>
      <c r="K370" s="83"/>
      <c r="L370" s="83"/>
      <c r="M370" s="83"/>
      <c r="N370" s="83"/>
      <c r="O370" s="83"/>
      <c r="P370" s="83"/>
      <c r="Q370" s="83"/>
      <c r="R370" s="83"/>
      <c r="S370" s="83"/>
      <c r="T370" s="83"/>
      <c r="U370" s="83"/>
      <c r="V370" s="83"/>
      <c r="W370" s="83"/>
      <c r="X370" s="83"/>
      <c r="Y370" s="83"/>
      <c r="Z370" s="83"/>
    </row>
    <row r="371" ht="12.0" customHeight="1">
      <c r="A371" s="10"/>
      <c r="B371" s="10"/>
      <c r="C371" s="104" t="s">
        <v>1093</v>
      </c>
      <c r="D371" s="105" t="s">
        <v>1272</v>
      </c>
      <c r="E371" s="105" t="s">
        <v>686</v>
      </c>
      <c r="F371" s="105" t="s">
        <v>1273</v>
      </c>
      <c r="G371" s="106">
        <v>122902.0</v>
      </c>
      <c r="H371" s="107">
        <f t="shared" si="351"/>
        <v>336</v>
      </c>
      <c r="I371" s="108">
        <f t="shared" ref="I371:J371" si="369">K371+M371+O371+Q371+S371+U371+W371+Y371+AA371+AC371+AG371+AI371+AK371+AM371+AO371+AQ371+AU371+AW371+AY371+BA371+BC371+BE371+AE371+AS371</f>
        <v>0</v>
      </c>
      <c r="J371" s="109">
        <f t="shared" si="369"/>
        <v>0</v>
      </c>
      <c r="K371" s="83"/>
      <c r="L371" s="83"/>
      <c r="M371" s="83"/>
      <c r="N371" s="83"/>
      <c r="O371" s="83"/>
      <c r="P371" s="83"/>
      <c r="Q371" s="83"/>
      <c r="R371" s="83"/>
      <c r="S371" s="83"/>
      <c r="T371" s="83"/>
      <c r="U371" s="83"/>
      <c r="V371" s="83"/>
      <c r="W371" s="83"/>
      <c r="X371" s="83"/>
      <c r="Y371" s="83"/>
      <c r="Z371" s="83"/>
    </row>
    <row r="372" ht="12.0" customHeight="1">
      <c r="A372" s="10"/>
      <c r="B372" s="10"/>
      <c r="C372" s="10"/>
      <c r="D372" s="104" t="s">
        <v>1274</v>
      </c>
      <c r="E372" s="104" t="s">
        <v>686</v>
      </c>
      <c r="F372" s="105" t="s">
        <v>1275</v>
      </c>
      <c r="G372" s="106">
        <v>122902.0</v>
      </c>
      <c r="H372" s="107">
        <f t="shared" si="351"/>
        <v>337</v>
      </c>
      <c r="I372" s="108">
        <f t="shared" ref="I372:J372" si="370">K372+M372+O372+Q372+S372+U372+W372+Y372+AA372+AC372+AG372+AI372+AK372+AM372+AO372+AQ372+AU372+AW372+AY372+BA372+BC372+BE372+AE372+AS372</f>
        <v>0</v>
      </c>
      <c r="J372" s="109">
        <f t="shared" si="370"/>
        <v>0</v>
      </c>
      <c r="K372" s="83"/>
      <c r="L372" s="83"/>
      <c r="M372" s="83"/>
      <c r="N372" s="83"/>
      <c r="O372" s="83"/>
      <c r="P372" s="83"/>
      <c r="Q372" s="83"/>
      <c r="R372" s="83"/>
      <c r="S372" s="83"/>
      <c r="T372" s="83"/>
      <c r="U372" s="83"/>
      <c r="V372" s="83"/>
      <c r="W372" s="83"/>
      <c r="X372" s="83"/>
      <c r="Y372" s="83"/>
      <c r="Z372" s="83"/>
    </row>
    <row r="373" ht="12.0" customHeight="1">
      <c r="A373" s="10"/>
      <c r="B373" s="10"/>
      <c r="C373" s="14"/>
      <c r="D373" s="14"/>
      <c r="E373" s="14"/>
      <c r="F373" s="105" t="s">
        <v>1276</v>
      </c>
      <c r="G373" s="106">
        <v>122902.0</v>
      </c>
      <c r="H373" s="107">
        <f t="shared" si="351"/>
        <v>338</v>
      </c>
      <c r="I373" s="108">
        <f t="shared" ref="I373:J373" si="371">K373+M373+O373+Q373+S373+U373+W373+Y373+AA373+AC373+AG373+AI373+AK373+AM373+AO373+AQ373+AU373+AW373+AY373+BA373+BC373+BE373+AE373+AS373</f>
        <v>0</v>
      </c>
      <c r="J373" s="109">
        <f t="shared" si="371"/>
        <v>0</v>
      </c>
      <c r="K373" s="83"/>
      <c r="L373" s="83"/>
      <c r="M373" s="83"/>
      <c r="N373" s="83"/>
      <c r="O373" s="83"/>
      <c r="P373" s="83"/>
      <c r="Q373" s="83"/>
      <c r="R373" s="83"/>
      <c r="S373" s="83"/>
      <c r="T373" s="83"/>
      <c r="U373" s="83"/>
      <c r="V373" s="83"/>
      <c r="W373" s="83"/>
      <c r="X373" s="83"/>
      <c r="Y373" s="83"/>
      <c r="Z373" s="83"/>
    </row>
    <row r="374" ht="12.0" customHeight="1">
      <c r="A374" s="10"/>
      <c r="B374" s="10"/>
      <c r="C374" s="104" t="s">
        <v>1097</v>
      </c>
      <c r="D374" s="104" t="s">
        <v>1277</v>
      </c>
      <c r="E374" s="104" t="s">
        <v>686</v>
      </c>
      <c r="F374" s="105" t="s">
        <v>1278</v>
      </c>
      <c r="G374" s="106">
        <v>122902.0</v>
      </c>
      <c r="H374" s="107">
        <f t="shared" si="351"/>
        <v>339</v>
      </c>
      <c r="I374" s="108">
        <f t="shared" ref="I374:J374" si="372">K374+M374+O374+Q374+S374+U374+W374+Y374+AA374+AC374+AG374+AI374+AK374+AM374+AO374+AQ374+AU374+AW374+AY374+BA374+BC374+BE374+AE374+AS374</f>
        <v>0</v>
      </c>
      <c r="J374" s="109">
        <f t="shared" si="372"/>
        <v>0</v>
      </c>
      <c r="K374" s="83"/>
      <c r="L374" s="83"/>
      <c r="M374" s="83"/>
      <c r="N374" s="83"/>
      <c r="O374" s="83"/>
      <c r="P374" s="83"/>
      <c r="Q374" s="83"/>
      <c r="R374" s="83"/>
      <c r="S374" s="83"/>
      <c r="T374" s="83"/>
      <c r="U374" s="83"/>
      <c r="V374" s="83"/>
      <c r="W374" s="83"/>
      <c r="X374" s="83"/>
      <c r="Y374" s="83"/>
      <c r="Z374" s="83"/>
    </row>
    <row r="375" ht="12.0" customHeight="1">
      <c r="A375" s="10"/>
      <c r="B375" s="10"/>
      <c r="C375" s="10"/>
      <c r="D375" s="10"/>
      <c r="E375" s="10"/>
      <c r="F375" s="105" t="s">
        <v>1279</v>
      </c>
      <c r="G375" s="106">
        <v>122902.0</v>
      </c>
      <c r="H375" s="107">
        <f t="shared" si="351"/>
        <v>340</v>
      </c>
      <c r="I375" s="108">
        <f t="shared" ref="I375:J375" si="373">K375+M375+O375+Q375+S375+U375+W375+Y375+AA375+AC375+AG375+AI375+AK375+AM375+AO375+AQ375+AU375+AW375+AY375+BA375+BC375+BE375+AE375+AS375</f>
        <v>0</v>
      </c>
      <c r="J375" s="109">
        <f t="shared" si="373"/>
        <v>0</v>
      </c>
      <c r="K375" s="83"/>
      <c r="L375" s="83"/>
      <c r="M375" s="83"/>
      <c r="N375" s="83"/>
      <c r="O375" s="83"/>
      <c r="P375" s="83"/>
      <c r="Q375" s="83"/>
      <c r="R375" s="83"/>
      <c r="S375" s="83"/>
      <c r="T375" s="83"/>
      <c r="U375" s="83"/>
      <c r="V375" s="83"/>
      <c r="W375" s="83"/>
      <c r="X375" s="83"/>
      <c r="Y375" s="83"/>
      <c r="Z375" s="83"/>
    </row>
    <row r="376" ht="12.0" customHeight="1">
      <c r="A376" s="10"/>
      <c r="B376" s="10"/>
      <c r="C376" s="14"/>
      <c r="D376" s="14"/>
      <c r="E376" s="14"/>
      <c r="F376" s="105" t="s">
        <v>1280</v>
      </c>
      <c r="G376" s="106">
        <v>122902.0</v>
      </c>
      <c r="H376" s="107">
        <f t="shared" si="351"/>
        <v>341</v>
      </c>
      <c r="I376" s="108">
        <f t="shared" ref="I376:J376" si="374">K376+M376+O376+Q376+S376+U376+W376+Y376+AA376+AC376+AG376+AI376+AK376+AM376+AO376+AQ376+AU376+AW376+AY376+BA376+BC376+BE376+AE376+AS376</f>
        <v>0</v>
      </c>
      <c r="J376" s="109">
        <f t="shared" si="374"/>
        <v>0</v>
      </c>
      <c r="K376" s="83"/>
      <c r="L376" s="83"/>
      <c r="M376" s="83"/>
      <c r="N376" s="83"/>
      <c r="O376" s="83"/>
      <c r="P376" s="83"/>
      <c r="Q376" s="83"/>
      <c r="R376" s="83"/>
      <c r="S376" s="83"/>
      <c r="T376" s="83"/>
      <c r="U376" s="83"/>
      <c r="V376" s="83"/>
      <c r="W376" s="83"/>
      <c r="X376" s="83"/>
      <c r="Y376" s="83"/>
      <c r="Z376" s="83"/>
    </row>
    <row r="377" ht="12.0" customHeight="1">
      <c r="A377" s="10"/>
      <c r="B377" s="10"/>
      <c r="C377" s="104" t="s">
        <v>1281</v>
      </c>
      <c r="D377" s="105" t="s">
        <v>1282</v>
      </c>
      <c r="E377" s="105" t="s">
        <v>686</v>
      </c>
      <c r="F377" s="105" t="s">
        <v>1283</v>
      </c>
      <c r="G377" s="106">
        <v>122902.0</v>
      </c>
      <c r="H377" s="107">
        <f t="shared" si="351"/>
        <v>342</v>
      </c>
      <c r="I377" s="108">
        <f t="shared" ref="I377:J377" si="375">K377+M377+O377+Q377+S377+U377+W377+Y377+AA377+AC377+AG377+AI377+AK377+AM377+AO377+AQ377+AU377+AW377+AY377+BA377+BC377+BE377+AE377+AS377</f>
        <v>0</v>
      </c>
      <c r="J377" s="109">
        <f t="shared" si="375"/>
        <v>0</v>
      </c>
      <c r="K377" s="83"/>
      <c r="L377" s="83"/>
      <c r="M377" s="83"/>
      <c r="N377" s="83"/>
      <c r="O377" s="83"/>
      <c r="P377" s="83"/>
      <c r="Q377" s="83"/>
      <c r="R377" s="83"/>
      <c r="S377" s="83"/>
      <c r="T377" s="83"/>
      <c r="U377" s="83"/>
      <c r="V377" s="83"/>
      <c r="W377" s="83"/>
      <c r="X377" s="83"/>
      <c r="Y377" s="83"/>
      <c r="Z377" s="83"/>
    </row>
    <row r="378" ht="12.0" customHeight="1">
      <c r="A378" s="10"/>
      <c r="B378" s="10"/>
      <c r="C378" s="14"/>
      <c r="D378" s="105" t="s">
        <v>1284</v>
      </c>
      <c r="E378" s="105" t="s">
        <v>686</v>
      </c>
      <c r="F378" s="105" t="s">
        <v>1285</v>
      </c>
      <c r="G378" s="106">
        <v>122902.0</v>
      </c>
      <c r="H378" s="107">
        <f t="shared" si="351"/>
        <v>343</v>
      </c>
      <c r="I378" s="108">
        <f t="shared" ref="I378:J378" si="376">K378+M378+O378+Q378+S378+U378+W378+Y378+AA378+AC378+AG378+AI378+AK378+AM378+AO378+AQ378+AU378+AW378+AY378+BA378+BC378+BE378+AE378+AS378</f>
        <v>0</v>
      </c>
      <c r="J378" s="109">
        <f t="shared" si="376"/>
        <v>0</v>
      </c>
      <c r="K378" s="83"/>
      <c r="L378" s="83"/>
      <c r="M378" s="83"/>
      <c r="N378" s="83"/>
      <c r="O378" s="83"/>
      <c r="P378" s="83"/>
      <c r="Q378" s="83"/>
      <c r="R378" s="83"/>
      <c r="S378" s="83"/>
      <c r="T378" s="83"/>
      <c r="U378" s="83"/>
      <c r="V378" s="83"/>
      <c r="W378" s="83"/>
      <c r="X378" s="83"/>
      <c r="Y378" s="83"/>
      <c r="Z378" s="83"/>
    </row>
    <row r="379" ht="12.0" customHeight="1">
      <c r="A379" s="10"/>
      <c r="B379" s="10"/>
      <c r="C379" s="104" t="s">
        <v>1101</v>
      </c>
      <c r="D379" s="104" t="s">
        <v>1102</v>
      </c>
      <c r="E379" s="104" t="s">
        <v>686</v>
      </c>
      <c r="F379" s="105" t="s">
        <v>1286</v>
      </c>
      <c r="G379" s="106">
        <v>122902.0</v>
      </c>
      <c r="H379" s="107">
        <f t="shared" si="351"/>
        <v>344</v>
      </c>
      <c r="I379" s="108">
        <f t="shared" ref="I379:J379" si="377">K379+M379+O379+Q379+S379+U379+W379+Y379+AA379+AC379+AG379+AI379+AK379+AM379+AO379+AQ379+AU379+AW379+AY379+BA379+BC379+BE379+AE379+AS379</f>
        <v>0</v>
      </c>
      <c r="J379" s="109">
        <f t="shared" si="377"/>
        <v>0</v>
      </c>
      <c r="K379" s="83"/>
      <c r="L379" s="83"/>
      <c r="M379" s="83"/>
      <c r="N379" s="83"/>
      <c r="O379" s="83"/>
      <c r="P379" s="83"/>
      <c r="Q379" s="83"/>
      <c r="R379" s="83"/>
      <c r="S379" s="83"/>
      <c r="T379" s="83"/>
      <c r="U379" s="83"/>
      <c r="V379" s="83"/>
      <c r="W379" s="83"/>
      <c r="X379" s="83"/>
      <c r="Y379" s="83"/>
      <c r="Z379" s="83"/>
    </row>
    <row r="380" ht="12.0" customHeight="1">
      <c r="A380" s="10"/>
      <c r="B380" s="10"/>
      <c r="C380" s="10"/>
      <c r="D380" s="10"/>
      <c r="E380" s="10"/>
      <c r="F380" s="105" t="s">
        <v>1287</v>
      </c>
      <c r="G380" s="106">
        <v>122902.0</v>
      </c>
      <c r="H380" s="107">
        <f t="shared" si="351"/>
        <v>345</v>
      </c>
      <c r="I380" s="108">
        <f t="shared" ref="I380:J380" si="378">K380+M380+O380+Q380+S380+U380+W380+Y380+AA380+AC380+AG380+AI380+AK380+AM380+AO380+AQ380+AU380+AW380+AY380+BA380+BC380+BE380+AE380+AS380</f>
        <v>0</v>
      </c>
      <c r="J380" s="109">
        <f t="shared" si="378"/>
        <v>0</v>
      </c>
      <c r="K380" s="83"/>
      <c r="L380" s="83"/>
      <c r="M380" s="83"/>
      <c r="N380" s="83"/>
      <c r="O380" s="83"/>
      <c r="P380" s="83"/>
      <c r="Q380" s="83"/>
      <c r="R380" s="83"/>
      <c r="S380" s="83"/>
      <c r="T380" s="83"/>
      <c r="U380" s="83"/>
      <c r="V380" s="83"/>
      <c r="W380" s="83"/>
      <c r="X380" s="83"/>
      <c r="Y380" s="83"/>
      <c r="Z380" s="83"/>
    </row>
    <row r="381" ht="12.0" customHeight="1">
      <c r="A381" s="10"/>
      <c r="B381" s="14"/>
      <c r="C381" s="14"/>
      <c r="D381" s="14"/>
      <c r="E381" s="14"/>
      <c r="F381" s="105" t="s">
        <v>1288</v>
      </c>
      <c r="G381" s="106">
        <v>122902.0</v>
      </c>
      <c r="H381" s="107">
        <f t="shared" si="351"/>
        <v>346</v>
      </c>
      <c r="I381" s="108">
        <f t="shared" ref="I381:J381" si="379">K381+M381+O381+Q381+S381+U381+W381+Y381+AA381+AC381+AG381+AI381+AK381+AM381+AO381+AQ381+AU381+AW381+AY381+BA381+BC381+BE381+AE381+AS381</f>
        <v>0</v>
      </c>
      <c r="J381" s="109">
        <f t="shared" si="379"/>
        <v>0</v>
      </c>
      <c r="K381" s="83"/>
      <c r="L381" s="83"/>
      <c r="M381" s="83"/>
      <c r="N381" s="83"/>
      <c r="O381" s="83"/>
      <c r="P381" s="83"/>
      <c r="Q381" s="83"/>
      <c r="R381" s="83"/>
      <c r="S381" s="83"/>
      <c r="T381" s="83"/>
      <c r="U381" s="83"/>
      <c r="V381" s="83"/>
      <c r="W381" s="83"/>
      <c r="X381" s="83"/>
      <c r="Y381" s="83"/>
      <c r="Z381" s="83"/>
    </row>
    <row r="382" ht="12.0" customHeight="1">
      <c r="A382" s="10"/>
      <c r="B382" s="103" t="s">
        <v>1289</v>
      </c>
      <c r="C382" s="105" t="s">
        <v>1290</v>
      </c>
      <c r="D382" s="105" t="s">
        <v>1291</v>
      </c>
      <c r="E382" s="105" t="s">
        <v>792</v>
      </c>
      <c r="F382" s="105" t="s">
        <v>1292</v>
      </c>
      <c r="G382" s="106">
        <v>122902.0</v>
      </c>
      <c r="H382" s="107">
        <f t="shared" si="351"/>
        <v>347</v>
      </c>
      <c r="I382" s="108">
        <f t="shared" ref="I382:J382" si="380">K382+M382+O382+Q382+S382+U382+W382+Y382+AA382+AC382+AG382+AI382+AK382+AM382+AO382+AQ382+AU382+AW382+AY382+BA382+BC382+BE382+AE382+AS382</f>
        <v>0</v>
      </c>
      <c r="J382" s="109">
        <f t="shared" si="380"/>
        <v>0</v>
      </c>
      <c r="K382" s="83"/>
      <c r="L382" s="83"/>
      <c r="M382" s="83"/>
      <c r="N382" s="83"/>
      <c r="O382" s="83"/>
      <c r="P382" s="83"/>
      <c r="Q382" s="83"/>
      <c r="R382" s="83"/>
      <c r="S382" s="83"/>
      <c r="T382" s="83"/>
      <c r="U382" s="83"/>
      <c r="V382" s="83"/>
      <c r="W382" s="83"/>
      <c r="X382" s="83"/>
      <c r="Y382" s="83"/>
      <c r="Z382" s="83"/>
    </row>
    <row r="383" ht="12.0" customHeight="1">
      <c r="A383" s="10"/>
      <c r="B383" s="10"/>
      <c r="C383" s="104" t="s">
        <v>1244</v>
      </c>
      <c r="D383" s="104" t="s">
        <v>1293</v>
      </c>
      <c r="E383" s="104" t="s">
        <v>792</v>
      </c>
      <c r="F383" s="105" t="s">
        <v>1294</v>
      </c>
      <c r="G383" s="106">
        <v>122902.0</v>
      </c>
      <c r="H383" s="107">
        <f t="shared" si="351"/>
        <v>348</v>
      </c>
      <c r="I383" s="108">
        <f t="shared" ref="I383:J383" si="381">K383+M383+O383+Q383+S383+U383+W383+Y383+AA383+AC383+AG383+AI383+AK383+AM383+AO383+AQ383+AU383+AW383+AY383+BA383+BC383+BE383+AE383+AS383</f>
        <v>0</v>
      </c>
      <c r="J383" s="109">
        <f t="shared" si="381"/>
        <v>0</v>
      </c>
      <c r="K383" s="83"/>
      <c r="L383" s="83"/>
      <c r="M383" s="83"/>
      <c r="N383" s="83"/>
      <c r="O383" s="83"/>
      <c r="P383" s="83"/>
      <c r="Q383" s="83"/>
      <c r="R383" s="83"/>
      <c r="S383" s="83"/>
      <c r="T383" s="83"/>
      <c r="U383" s="83"/>
      <c r="V383" s="83"/>
      <c r="W383" s="83"/>
      <c r="X383" s="83"/>
      <c r="Y383" s="83"/>
      <c r="Z383" s="83"/>
    </row>
    <row r="384" ht="12.0" customHeight="1">
      <c r="A384" s="14"/>
      <c r="B384" s="14"/>
      <c r="C384" s="14"/>
      <c r="D384" s="14"/>
      <c r="E384" s="14"/>
      <c r="F384" s="105" t="s">
        <v>1292</v>
      </c>
      <c r="G384" s="106">
        <v>122902.0</v>
      </c>
      <c r="H384" s="107">
        <f t="shared" si="351"/>
        <v>349</v>
      </c>
      <c r="I384" s="108">
        <f t="shared" ref="I384:J384" si="382">K384+M384+O384+Q384+S384+U384+W384+Y384+AA384+AC384+AG384+AI384+AK384+AM384+AO384+AQ384+AU384+AW384+AY384+BA384+BC384+BE384+AE384+AS384</f>
        <v>0</v>
      </c>
      <c r="J384" s="109">
        <f t="shared" si="382"/>
        <v>0</v>
      </c>
      <c r="K384" s="83"/>
      <c r="L384" s="83"/>
      <c r="M384" s="83"/>
      <c r="N384" s="83"/>
      <c r="O384" s="83"/>
      <c r="P384" s="83"/>
      <c r="Q384" s="83"/>
      <c r="R384" s="83"/>
      <c r="S384" s="83"/>
      <c r="T384" s="83"/>
      <c r="U384" s="83"/>
      <c r="V384" s="83"/>
      <c r="W384" s="83"/>
      <c r="X384" s="83"/>
      <c r="Y384" s="83"/>
      <c r="Z384" s="83"/>
    </row>
    <row r="385" ht="12.0" customHeight="1">
      <c r="A385" s="102" t="s">
        <v>1295</v>
      </c>
      <c r="B385" s="103" t="s">
        <v>1296</v>
      </c>
      <c r="C385" s="105" t="s">
        <v>1297</v>
      </c>
      <c r="D385" s="105" t="s">
        <v>1298</v>
      </c>
      <c r="E385" s="105" t="s">
        <v>746</v>
      </c>
      <c r="F385" s="105" t="s">
        <v>1299</v>
      </c>
      <c r="G385" s="106">
        <v>102926.0</v>
      </c>
      <c r="H385" s="107">
        <v>455.0</v>
      </c>
      <c r="I385" s="108">
        <f t="shared" ref="I385:J385" si="383">K385+M385+O385+Q385+S385+U385+W385+Y385+AA385+AC385+AG385+AI385+AK385+AM385+AO385+AQ385+AU385+AW385+AY385+BA385+BC385+BE385+AE385+AS385</f>
        <v>0</v>
      </c>
      <c r="J385" s="109">
        <f t="shared" si="383"/>
        <v>0</v>
      </c>
      <c r="K385" s="83"/>
      <c r="L385" s="83"/>
      <c r="M385" s="83"/>
      <c r="N385" s="83"/>
      <c r="O385" s="83"/>
      <c r="P385" s="83"/>
      <c r="Q385" s="83"/>
      <c r="R385" s="83"/>
      <c r="S385" s="83"/>
      <c r="T385" s="83"/>
      <c r="U385" s="83"/>
      <c r="V385" s="83"/>
      <c r="W385" s="83"/>
      <c r="X385" s="83"/>
      <c r="Y385" s="83"/>
      <c r="Z385" s="83"/>
    </row>
    <row r="386" ht="12.0" customHeight="1">
      <c r="A386" s="10"/>
      <c r="B386" s="10"/>
      <c r="C386" s="84" t="s">
        <v>1020</v>
      </c>
      <c r="D386" s="105" t="s">
        <v>1300</v>
      </c>
      <c r="E386" s="105" t="s">
        <v>746</v>
      </c>
      <c r="F386" s="105" t="s">
        <v>1301</v>
      </c>
      <c r="G386" s="106">
        <v>102926.0</v>
      </c>
      <c r="H386" s="107">
        <v>350.0</v>
      </c>
      <c r="I386" s="108">
        <f t="shared" ref="I386:J386" si="384">K386+M386+O386+Q386+S386+U386+W386+Y386+AA386+AC386+AG386+AI386+AK386+AM386+AO386+AQ386+AU386+AW386+AY386+BA386+BC386+BE386+AE386+AS386</f>
        <v>0</v>
      </c>
      <c r="J386" s="109">
        <f t="shared" si="384"/>
        <v>0</v>
      </c>
      <c r="K386" s="83"/>
      <c r="L386" s="83"/>
      <c r="M386" s="83"/>
      <c r="N386" s="83"/>
      <c r="O386" s="83"/>
      <c r="P386" s="83"/>
      <c r="Q386" s="83"/>
      <c r="R386" s="83"/>
      <c r="S386" s="83"/>
      <c r="T386" s="83"/>
      <c r="U386" s="83"/>
      <c r="V386" s="83"/>
      <c r="W386" s="83"/>
      <c r="X386" s="83"/>
      <c r="Y386" s="83"/>
      <c r="Z386" s="83"/>
    </row>
    <row r="387" ht="12.0" customHeight="1">
      <c r="A387" s="10"/>
      <c r="B387" s="10"/>
      <c r="C387" s="105" t="s">
        <v>1302</v>
      </c>
      <c r="D387" s="105" t="s">
        <v>1303</v>
      </c>
      <c r="E387" s="105" t="s">
        <v>746</v>
      </c>
      <c r="F387" s="105" t="s">
        <v>1304</v>
      </c>
      <c r="G387" s="106">
        <v>102926.0</v>
      </c>
      <c r="H387" s="107">
        <f>1+H386</f>
        <v>351</v>
      </c>
      <c r="I387" s="108">
        <f t="shared" ref="I387:J387" si="385">K387+M387+O387+Q387+S387+U387+W387+Y387+AA387+AC387+AG387+AI387+AK387+AM387+AO387+AQ387+AU387+AW387+AY387+BA387+BC387+BE387+AE387+AS387</f>
        <v>0</v>
      </c>
      <c r="J387" s="109">
        <f t="shared" si="385"/>
        <v>0</v>
      </c>
      <c r="K387" s="83"/>
      <c r="L387" s="83"/>
      <c r="M387" s="83"/>
      <c r="N387" s="83"/>
      <c r="O387" s="83"/>
      <c r="P387" s="83"/>
      <c r="Q387" s="83"/>
      <c r="R387" s="83"/>
      <c r="S387" s="83"/>
      <c r="T387" s="83"/>
      <c r="U387" s="83"/>
      <c r="V387" s="83"/>
      <c r="W387" s="83"/>
      <c r="X387" s="83"/>
      <c r="Y387" s="83"/>
      <c r="Z387" s="83"/>
    </row>
    <row r="388" ht="12.0" customHeight="1">
      <c r="A388" s="10"/>
      <c r="B388" s="10"/>
      <c r="C388" s="105" t="s">
        <v>1305</v>
      </c>
      <c r="D388" s="105" t="s">
        <v>1306</v>
      </c>
      <c r="E388" s="105" t="s">
        <v>746</v>
      </c>
      <c r="F388" s="105" t="s">
        <v>1307</v>
      </c>
      <c r="G388" s="106">
        <v>102926.0</v>
      </c>
      <c r="H388" s="107">
        <v>353.0</v>
      </c>
      <c r="I388" s="108">
        <f t="shared" ref="I388:J388" si="386">K388+M388+O388+Q388+S388+U388+W388+Y388+AA388+AC388+AG388+AI388+AK388+AM388+AO388+AQ388+AU388+AW388+AY388+BA388+BC388+BE388+AE388+AS388</f>
        <v>0</v>
      </c>
      <c r="J388" s="109">
        <f t="shared" si="386"/>
        <v>0</v>
      </c>
      <c r="K388" s="83"/>
      <c r="L388" s="83"/>
      <c r="M388" s="83"/>
      <c r="N388" s="83"/>
      <c r="O388" s="83"/>
      <c r="P388" s="83"/>
      <c r="Q388" s="83"/>
      <c r="R388" s="83"/>
      <c r="S388" s="83"/>
      <c r="T388" s="83"/>
      <c r="U388" s="83"/>
      <c r="V388" s="83"/>
      <c r="W388" s="83"/>
      <c r="X388" s="83"/>
      <c r="Y388" s="83"/>
      <c r="Z388" s="83"/>
    </row>
    <row r="389" ht="12.0" customHeight="1">
      <c r="A389" s="10"/>
      <c r="B389" s="10"/>
      <c r="C389" s="105" t="s">
        <v>1308</v>
      </c>
      <c r="D389" s="105" t="s">
        <v>1309</v>
      </c>
      <c r="E389" s="105" t="s">
        <v>746</v>
      </c>
      <c r="F389" s="105" t="s">
        <v>1310</v>
      </c>
      <c r="G389" s="106">
        <v>102926.0</v>
      </c>
      <c r="H389" s="107">
        <f>1+H388</f>
        <v>354</v>
      </c>
      <c r="I389" s="108">
        <f t="shared" ref="I389:J389" si="387">K389+M389+O389+Q389+S389+U389+W389+Y389+AA389+AC389+AG389+AI389+AK389+AM389+AO389+AQ389+AU389+AW389+AY389+BA389+BC389+BE389+AE389+AS389</f>
        <v>0</v>
      </c>
      <c r="J389" s="109">
        <f t="shared" si="387"/>
        <v>0</v>
      </c>
      <c r="K389" s="83"/>
      <c r="L389" s="83"/>
      <c r="M389" s="83"/>
      <c r="N389" s="83"/>
      <c r="O389" s="83"/>
      <c r="P389" s="83"/>
      <c r="Q389" s="83"/>
      <c r="R389" s="83"/>
      <c r="S389" s="83"/>
      <c r="T389" s="83"/>
      <c r="U389" s="83"/>
      <c r="V389" s="83"/>
      <c r="W389" s="83"/>
      <c r="X389" s="83"/>
      <c r="Y389" s="83"/>
      <c r="Z389" s="83"/>
    </row>
    <row r="390" ht="12.0" customHeight="1">
      <c r="A390" s="14"/>
      <c r="B390" s="14"/>
      <c r="C390" s="84" t="s">
        <v>1079</v>
      </c>
      <c r="D390" s="105" t="s">
        <v>1311</v>
      </c>
      <c r="E390" s="105" t="s">
        <v>746</v>
      </c>
      <c r="F390" s="105" t="s">
        <v>1312</v>
      </c>
      <c r="G390" s="106">
        <v>102926.0</v>
      </c>
      <c r="H390" s="107">
        <v>355.0</v>
      </c>
      <c r="I390" s="108">
        <f t="shared" ref="I390:J390" si="388">K390+M390+O390+Q390+S390+U390+W390+Y390+AA390+AC390+AG390+AI390+AK390+AM390+AO390+AQ390+AU390+AW390+AY390+BA390+BC390+BE390+AE390+AS390</f>
        <v>0</v>
      </c>
      <c r="J390" s="109">
        <f t="shared" si="388"/>
        <v>0</v>
      </c>
      <c r="K390" s="83"/>
      <c r="L390" s="83"/>
      <c r="M390" s="83"/>
      <c r="N390" s="83"/>
      <c r="O390" s="83"/>
      <c r="P390" s="83"/>
      <c r="Q390" s="83"/>
      <c r="R390" s="83"/>
      <c r="S390" s="83"/>
      <c r="T390" s="83"/>
      <c r="U390" s="83"/>
      <c r="V390" s="83"/>
      <c r="W390" s="83"/>
      <c r="X390" s="83"/>
      <c r="Y390" s="83"/>
      <c r="Z390" s="83"/>
    </row>
    <row r="391" ht="12.0" customHeight="1">
      <c r="A391" s="111" t="s">
        <v>1313</v>
      </c>
      <c r="B391" s="112" t="s">
        <v>1314</v>
      </c>
      <c r="C391" s="105" t="s">
        <v>1315</v>
      </c>
      <c r="D391" s="105" t="s">
        <v>1316</v>
      </c>
      <c r="E391" s="105" t="s">
        <v>746</v>
      </c>
      <c r="F391" s="105" t="s">
        <v>1317</v>
      </c>
      <c r="G391" s="106">
        <v>140893.0</v>
      </c>
      <c r="H391" s="107">
        <v>356.0</v>
      </c>
      <c r="I391" s="108">
        <f t="shared" ref="I391:J391" si="389">K391+M391+O391+Q391+S391+U391+W391+Y391+AA391+AC391+AG391+AI391+AK391+AM391+AO391+AQ391+AU391+AW391+AY391+BA391+BC391+BE391+AE391+AS391</f>
        <v>0</v>
      </c>
      <c r="J391" s="109">
        <f t="shared" si="389"/>
        <v>0</v>
      </c>
      <c r="K391" s="83"/>
      <c r="L391" s="83"/>
      <c r="M391" s="83"/>
      <c r="N391" s="83"/>
      <c r="O391" s="83"/>
      <c r="P391" s="83"/>
      <c r="Q391" s="83"/>
      <c r="R391" s="83"/>
      <c r="S391" s="83"/>
      <c r="T391" s="83"/>
      <c r="U391" s="83"/>
      <c r="V391" s="83"/>
      <c r="W391" s="83"/>
      <c r="X391" s="83"/>
      <c r="Y391" s="83"/>
      <c r="Z391" s="83"/>
    </row>
    <row r="392" ht="12.0" customHeight="1">
      <c r="A392" s="102" t="s">
        <v>1318</v>
      </c>
      <c r="B392" s="103" t="s">
        <v>1319</v>
      </c>
      <c r="C392" s="105" t="s">
        <v>1320</v>
      </c>
      <c r="D392" s="105" t="s">
        <v>1321</v>
      </c>
      <c r="E392" s="105" t="s">
        <v>746</v>
      </c>
      <c r="F392" s="105" t="s">
        <v>1322</v>
      </c>
      <c r="G392" s="106">
        <v>189345.0</v>
      </c>
      <c r="H392" s="107"/>
      <c r="I392" s="108">
        <f t="shared" ref="I392:J392" si="390">K392+M392+O392+Q392+S392+U392+W392+Y392+AA392+AC392+AG392+AI392+AK392+AM392+AO392+AQ392+AU392+AW392+AY392+BA392+BC392+BE392+AE392+AS392</f>
        <v>0</v>
      </c>
      <c r="J392" s="109">
        <f t="shared" si="390"/>
        <v>0</v>
      </c>
      <c r="K392" s="83"/>
      <c r="L392" s="83"/>
      <c r="M392" s="83"/>
      <c r="N392" s="83"/>
      <c r="O392" s="83"/>
      <c r="P392" s="83"/>
      <c r="Q392" s="83"/>
      <c r="R392" s="83"/>
      <c r="S392" s="83"/>
      <c r="T392" s="83"/>
      <c r="U392" s="83"/>
      <c r="V392" s="83"/>
      <c r="W392" s="83"/>
      <c r="X392" s="83"/>
      <c r="Y392" s="83"/>
      <c r="Z392" s="83"/>
    </row>
    <row r="393" ht="12.0" customHeight="1">
      <c r="A393" s="10"/>
      <c r="B393" s="10"/>
      <c r="C393" s="105" t="s">
        <v>1323</v>
      </c>
      <c r="D393" s="105" t="s">
        <v>1324</v>
      </c>
      <c r="E393" s="105" t="s">
        <v>746</v>
      </c>
      <c r="F393" s="105" t="s">
        <v>1325</v>
      </c>
      <c r="G393" s="106">
        <v>189345.0</v>
      </c>
      <c r="H393" s="107"/>
      <c r="I393" s="108">
        <f t="shared" ref="I393:J393" si="391">K393+M393+O393+Q393+S393+U393+W393+Y393+AA393+AC393+AG393+AI393+AK393+AM393+AO393+AQ393+AU393+AW393+AY393+BA393+BC393+BE393+AE393+AS393</f>
        <v>0</v>
      </c>
      <c r="J393" s="109">
        <f t="shared" si="391"/>
        <v>0</v>
      </c>
      <c r="K393" s="83"/>
      <c r="L393" s="83"/>
      <c r="M393" s="83"/>
      <c r="N393" s="83"/>
      <c r="O393" s="83"/>
      <c r="P393" s="83"/>
      <c r="Q393" s="83"/>
      <c r="R393" s="83"/>
      <c r="S393" s="83"/>
      <c r="T393" s="83"/>
      <c r="U393" s="83"/>
      <c r="V393" s="83"/>
      <c r="W393" s="83"/>
      <c r="X393" s="83"/>
      <c r="Y393" s="83"/>
      <c r="Z393" s="83"/>
    </row>
    <row r="394" ht="12.0" customHeight="1">
      <c r="A394" s="10"/>
      <c r="B394" s="10"/>
      <c r="C394" s="105" t="s">
        <v>1072</v>
      </c>
      <c r="D394" s="105" t="s">
        <v>1326</v>
      </c>
      <c r="E394" s="105" t="s">
        <v>746</v>
      </c>
      <c r="F394" s="105" t="s">
        <v>1327</v>
      </c>
      <c r="G394" s="106">
        <v>189345.0</v>
      </c>
      <c r="H394" s="107"/>
      <c r="I394" s="108">
        <f t="shared" ref="I394:J394" si="392">K394+M394+O394+Q394+S394+U394+W394+Y394+AA394+AC394+AG394+AI394+AK394+AM394+AO394+AQ394+AU394+AW394+AY394+BA394+BC394+BE394+AE394+AS394</f>
        <v>0</v>
      </c>
      <c r="J394" s="109">
        <f t="shared" si="392"/>
        <v>0</v>
      </c>
      <c r="K394" s="83"/>
      <c r="L394" s="83"/>
      <c r="M394" s="83"/>
      <c r="N394" s="83"/>
      <c r="O394" s="83"/>
      <c r="P394" s="83"/>
      <c r="Q394" s="83"/>
      <c r="R394" s="83"/>
      <c r="S394" s="83"/>
      <c r="T394" s="83"/>
      <c r="U394" s="83"/>
      <c r="V394" s="83"/>
      <c r="W394" s="83"/>
      <c r="X394" s="83"/>
      <c r="Y394" s="83"/>
      <c r="Z394" s="83"/>
    </row>
    <row r="395" ht="12.0" customHeight="1">
      <c r="A395" s="10"/>
      <c r="B395" s="10"/>
      <c r="C395" s="105" t="s">
        <v>1328</v>
      </c>
      <c r="D395" s="105" t="s">
        <v>1329</v>
      </c>
      <c r="E395" s="105" t="s">
        <v>746</v>
      </c>
      <c r="F395" s="105" t="s">
        <v>1330</v>
      </c>
      <c r="G395" s="106">
        <v>189345.0</v>
      </c>
      <c r="H395" s="107"/>
      <c r="I395" s="108">
        <f t="shared" ref="I395:J395" si="393">K395+M395+O395+Q395+S395+U395+W395+Y395+AA395+AC395+AG395+AI395+AK395+AM395+AO395+AQ395+AU395+AW395+AY395+BA395+BC395+BE395+AE395+AS395</f>
        <v>0</v>
      </c>
      <c r="J395" s="109">
        <f t="shared" si="393"/>
        <v>0</v>
      </c>
      <c r="K395" s="83"/>
      <c r="L395" s="83"/>
      <c r="M395" s="83"/>
      <c r="N395" s="83"/>
      <c r="O395" s="83"/>
      <c r="P395" s="83"/>
      <c r="Q395" s="83"/>
      <c r="R395" s="83"/>
      <c r="S395" s="83"/>
      <c r="T395" s="83"/>
      <c r="U395" s="83"/>
      <c r="V395" s="83"/>
      <c r="W395" s="83"/>
      <c r="X395" s="83"/>
      <c r="Y395" s="83"/>
      <c r="Z395" s="83"/>
    </row>
    <row r="396" ht="12.0" customHeight="1">
      <c r="A396" s="10"/>
      <c r="B396" s="10"/>
      <c r="C396" s="105" t="s">
        <v>1331</v>
      </c>
      <c r="D396" s="105" t="s">
        <v>1332</v>
      </c>
      <c r="E396" s="105" t="s">
        <v>746</v>
      </c>
      <c r="F396" s="105" t="s">
        <v>1333</v>
      </c>
      <c r="G396" s="106">
        <v>189345.0</v>
      </c>
      <c r="H396" s="107"/>
      <c r="I396" s="108">
        <f t="shared" ref="I396:J396" si="394">K396+M396+O396+Q396+S396+U396+W396+Y396+AA396+AC396+AG396+AI396+AK396+AM396+AO396+AQ396+AU396+AW396+AY396+BA396+BC396+BE396+AE396+AS396</f>
        <v>0</v>
      </c>
      <c r="J396" s="109">
        <f t="shared" si="394"/>
        <v>0</v>
      </c>
      <c r="K396" s="83"/>
      <c r="L396" s="83"/>
      <c r="M396" s="83"/>
      <c r="N396" s="83"/>
      <c r="O396" s="83"/>
      <c r="P396" s="83"/>
      <c r="Q396" s="83"/>
      <c r="R396" s="83"/>
      <c r="S396" s="83"/>
      <c r="T396" s="83"/>
      <c r="U396" s="83"/>
      <c r="V396" s="83"/>
      <c r="W396" s="83"/>
      <c r="X396" s="83"/>
      <c r="Y396" s="83"/>
      <c r="Z396" s="83"/>
    </row>
    <row r="397" ht="12.0" customHeight="1">
      <c r="A397" s="14"/>
      <c r="B397" s="14"/>
      <c r="C397" s="105" t="s">
        <v>1334</v>
      </c>
      <c r="D397" s="105" t="s">
        <v>1335</v>
      </c>
      <c r="E397" s="105" t="s">
        <v>746</v>
      </c>
      <c r="F397" s="105" t="s">
        <v>1336</v>
      </c>
      <c r="G397" s="106">
        <v>189345.0</v>
      </c>
      <c r="H397" s="107"/>
      <c r="I397" s="108">
        <f t="shared" ref="I397:J397" si="395">K397+M397+O397+Q397+S397+U397+W397+Y397+AA397+AC397+AG397+AI397+AK397+AM397+AO397+AQ397+AU397+AW397+AY397+BA397+BC397+BE397+AE397+AS397</f>
        <v>0</v>
      </c>
      <c r="J397" s="109">
        <f t="shared" si="395"/>
        <v>0</v>
      </c>
      <c r="K397" s="83"/>
      <c r="L397" s="83"/>
      <c r="M397" s="83"/>
      <c r="N397" s="83"/>
      <c r="O397" s="83"/>
      <c r="P397" s="83"/>
      <c r="Q397" s="83"/>
      <c r="R397" s="83"/>
      <c r="S397" s="83"/>
      <c r="T397" s="83"/>
      <c r="U397" s="83"/>
      <c r="V397" s="83"/>
      <c r="W397" s="83"/>
      <c r="X397" s="83"/>
      <c r="Y397" s="83"/>
      <c r="Z397" s="83"/>
    </row>
    <row r="398" ht="12.0" customHeight="1">
      <c r="A398" s="102" t="s">
        <v>1337</v>
      </c>
      <c r="B398" s="103" t="s">
        <v>1338</v>
      </c>
      <c r="C398" s="105" t="s">
        <v>1339</v>
      </c>
      <c r="D398" s="105" t="s">
        <v>1321</v>
      </c>
      <c r="E398" s="105" t="s">
        <v>746</v>
      </c>
      <c r="F398" s="105" t="s">
        <v>1340</v>
      </c>
      <c r="G398" s="106">
        <v>240323.0</v>
      </c>
      <c r="H398" s="107"/>
      <c r="I398" s="108">
        <f t="shared" ref="I398:J398" si="396">K398+M398+O398+Q398+S398+U398+W398+Y398+AA398+AC398+AG398+AI398+AK398+AM398+AO398+AQ398+AU398+AW398+AY398+BA398+BC398+BE398+AE398+AS398</f>
        <v>0</v>
      </c>
      <c r="J398" s="109">
        <f t="shared" si="396"/>
        <v>0</v>
      </c>
      <c r="K398" s="83"/>
      <c r="L398" s="83"/>
      <c r="M398" s="83"/>
      <c r="N398" s="83"/>
      <c r="O398" s="83"/>
      <c r="P398" s="83"/>
      <c r="Q398" s="83"/>
      <c r="R398" s="83"/>
      <c r="S398" s="83"/>
      <c r="T398" s="83"/>
      <c r="U398" s="83"/>
      <c r="V398" s="83"/>
      <c r="W398" s="83"/>
      <c r="X398" s="83"/>
      <c r="Y398" s="83"/>
      <c r="Z398" s="83"/>
    </row>
    <row r="399" ht="12.0" customHeight="1">
      <c r="A399" s="10"/>
      <c r="B399" s="10"/>
      <c r="C399" s="105" t="s">
        <v>1323</v>
      </c>
      <c r="D399" s="105" t="s">
        <v>1324</v>
      </c>
      <c r="E399" s="105" t="s">
        <v>746</v>
      </c>
      <c r="F399" s="105" t="s">
        <v>1341</v>
      </c>
      <c r="G399" s="106">
        <v>240323.0</v>
      </c>
      <c r="H399" s="107"/>
      <c r="I399" s="108">
        <f t="shared" ref="I399:J399" si="397">K399+M399+O399+Q399+S399+U399+W399+Y399+AA399+AC399+AG399+AI399+AK399+AM399+AO399+AQ399+AU399+AW399+AY399+BA399+BC399+BE399+AE399+AS399</f>
        <v>0</v>
      </c>
      <c r="J399" s="109">
        <f t="shared" si="397"/>
        <v>0</v>
      </c>
      <c r="K399" s="83"/>
      <c r="L399" s="83"/>
      <c r="M399" s="83"/>
      <c r="N399" s="83"/>
      <c r="O399" s="83"/>
      <c r="P399" s="83"/>
      <c r="Q399" s="83"/>
      <c r="R399" s="83"/>
      <c r="S399" s="83"/>
      <c r="T399" s="83"/>
      <c r="U399" s="83"/>
      <c r="V399" s="83"/>
      <c r="W399" s="83"/>
      <c r="X399" s="83"/>
      <c r="Y399" s="83"/>
      <c r="Z399" s="83"/>
    </row>
    <row r="400" ht="12.0" customHeight="1">
      <c r="A400" s="10"/>
      <c r="B400" s="10"/>
      <c r="C400" s="105" t="s">
        <v>1072</v>
      </c>
      <c r="D400" s="105" t="s">
        <v>1326</v>
      </c>
      <c r="E400" s="105" t="s">
        <v>746</v>
      </c>
      <c r="F400" s="105" t="s">
        <v>1342</v>
      </c>
      <c r="G400" s="106">
        <v>240323.0</v>
      </c>
      <c r="H400" s="107"/>
      <c r="I400" s="108">
        <f t="shared" ref="I400:J400" si="398">K400+M400+O400+Q400+S400+U400+W400+Y400+AA400+AC400+AG400+AI400+AK400+AM400+AO400+AQ400+AU400+AW400+AY400+BA400+BC400+BE400+AE400+AS400</f>
        <v>0</v>
      </c>
      <c r="J400" s="109">
        <f t="shared" si="398"/>
        <v>0</v>
      </c>
      <c r="K400" s="83"/>
      <c r="L400" s="83"/>
      <c r="M400" s="83"/>
      <c r="N400" s="83"/>
      <c r="O400" s="83"/>
      <c r="P400" s="83"/>
      <c r="Q400" s="83"/>
      <c r="R400" s="83"/>
      <c r="S400" s="83"/>
      <c r="T400" s="83"/>
      <c r="U400" s="83"/>
      <c r="V400" s="83"/>
      <c r="W400" s="83"/>
      <c r="X400" s="83"/>
      <c r="Y400" s="83"/>
      <c r="Z400" s="83"/>
    </row>
    <row r="401" ht="12.0" customHeight="1">
      <c r="A401" s="10"/>
      <c r="B401" s="10"/>
      <c r="C401" s="105" t="s">
        <v>1328</v>
      </c>
      <c r="D401" s="105" t="s">
        <v>1329</v>
      </c>
      <c r="E401" s="105" t="s">
        <v>746</v>
      </c>
      <c r="F401" s="105" t="s">
        <v>1343</v>
      </c>
      <c r="G401" s="106">
        <v>240323.0</v>
      </c>
      <c r="H401" s="107"/>
      <c r="I401" s="108">
        <f t="shared" ref="I401:J401" si="399">K401+M401+O401+Q401+S401+U401+W401+Y401+AA401+AC401+AG401+AI401+AK401+AM401+AO401+AQ401+AU401+AW401+AY401+BA401+BC401+BE401+AE401+AS401</f>
        <v>0</v>
      </c>
      <c r="J401" s="109">
        <f t="shared" si="399"/>
        <v>0</v>
      </c>
      <c r="K401" s="83"/>
      <c r="L401" s="83"/>
      <c r="M401" s="83"/>
      <c r="N401" s="83"/>
      <c r="O401" s="83"/>
      <c r="P401" s="83"/>
      <c r="Q401" s="83"/>
      <c r="R401" s="83"/>
      <c r="S401" s="83"/>
      <c r="T401" s="83"/>
      <c r="U401" s="83"/>
      <c r="V401" s="83"/>
      <c r="W401" s="83"/>
      <c r="X401" s="83"/>
      <c r="Y401" s="83"/>
      <c r="Z401" s="83"/>
    </row>
    <row r="402" ht="12.0" customHeight="1">
      <c r="A402" s="10"/>
      <c r="B402" s="10"/>
      <c r="C402" s="105" t="s">
        <v>1331</v>
      </c>
      <c r="D402" s="105" t="s">
        <v>1332</v>
      </c>
      <c r="E402" s="105" t="s">
        <v>746</v>
      </c>
      <c r="F402" s="105" t="s">
        <v>1344</v>
      </c>
      <c r="G402" s="106">
        <v>240323.0</v>
      </c>
      <c r="H402" s="107"/>
      <c r="I402" s="108">
        <f t="shared" ref="I402:J402" si="400">K402+M402+O402+Q402+S402+U402+W402+Y402+AA402+AC402+AG402+AI402+AK402+AM402+AO402+AQ402+AU402+AW402+AY402+BA402+BC402+BE402+AE402+AS402</f>
        <v>0</v>
      </c>
      <c r="J402" s="109">
        <f t="shared" si="400"/>
        <v>0</v>
      </c>
      <c r="K402" s="83"/>
      <c r="L402" s="83"/>
      <c r="M402" s="83"/>
      <c r="N402" s="83"/>
      <c r="O402" s="83"/>
      <c r="P402" s="83"/>
      <c r="Q402" s="83"/>
      <c r="R402" s="83"/>
      <c r="S402" s="83"/>
      <c r="T402" s="83"/>
      <c r="U402" s="83"/>
      <c r="V402" s="83"/>
      <c r="W402" s="83"/>
      <c r="X402" s="83"/>
      <c r="Y402" s="83"/>
      <c r="Z402" s="83"/>
    </row>
    <row r="403" ht="12.0" customHeight="1">
      <c r="A403" s="10"/>
      <c r="B403" s="10"/>
      <c r="C403" s="105" t="s">
        <v>1334</v>
      </c>
      <c r="D403" s="105" t="s">
        <v>1335</v>
      </c>
      <c r="E403" s="105" t="s">
        <v>746</v>
      </c>
      <c r="F403" s="105" t="s">
        <v>1345</v>
      </c>
      <c r="G403" s="106">
        <v>240323.0</v>
      </c>
      <c r="H403" s="107"/>
      <c r="I403" s="108">
        <f t="shared" ref="I403:J403" si="401">K403+M403+O403+Q403+S403+U403+W403+Y403+AA403+AC403+AG403+AI403+AK403+AM403+AO403+AQ403+AU403+AW403+AY403+BA403+BC403+BE403+AE403+AS403</f>
        <v>0</v>
      </c>
      <c r="J403" s="109">
        <f t="shared" si="401"/>
        <v>0</v>
      </c>
      <c r="K403" s="83"/>
      <c r="L403" s="83"/>
      <c r="M403" s="83"/>
      <c r="N403" s="83"/>
      <c r="O403" s="83"/>
      <c r="P403" s="83"/>
      <c r="Q403" s="83"/>
      <c r="R403" s="83"/>
      <c r="S403" s="83"/>
      <c r="T403" s="83"/>
      <c r="U403" s="83"/>
      <c r="V403" s="83"/>
      <c r="W403" s="83"/>
      <c r="X403" s="83"/>
      <c r="Y403" s="83"/>
      <c r="Z403" s="83"/>
    </row>
    <row r="404" ht="12.0" customHeight="1">
      <c r="A404" s="102" t="s">
        <v>1346</v>
      </c>
      <c r="B404" s="103" t="s">
        <v>1347</v>
      </c>
      <c r="C404" s="105" t="s">
        <v>1348</v>
      </c>
      <c r="D404" s="105" t="s">
        <v>1321</v>
      </c>
      <c r="E404" s="105" t="s">
        <v>746</v>
      </c>
      <c r="F404" s="105" t="s">
        <v>1349</v>
      </c>
      <c r="G404" s="106">
        <v>291300.0</v>
      </c>
      <c r="H404" s="107"/>
      <c r="I404" s="108">
        <f t="shared" ref="I404:J404" si="402">K404+M404+O404+Q404+S404+U404+W404+Y404+AA404+AC404+AG404+AI404+AK404+AM404+AO404+AQ404+AU404+AW404+AY404+BA404+BC404+BE404+AE404+AS404</f>
        <v>0</v>
      </c>
      <c r="J404" s="109">
        <f t="shared" si="402"/>
        <v>0</v>
      </c>
      <c r="K404" s="83"/>
      <c r="L404" s="83"/>
      <c r="M404" s="83"/>
      <c r="N404" s="83"/>
      <c r="O404" s="83"/>
      <c r="P404" s="83"/>
      <c r="Q404" s="83"/>
      <c r="R404" s="83"/>
      <c r="S404" s="83"/>
      <c r="T404" s="83"/>
      <c r="U404" s="83"/>
      <c r="V404" s="83"/>
      <c r="W404" s="83"/>
      <c r="X404" s="83"/>
      <c r="Y404" s="83"/>
      <c r="Z404" s="83"/>
    </row>
    <row r="405" ht="12.0" customHeight="1">
      <c r="A405" s="10"/>
      <c r="B405" s="10"/>
      <c r="C405" s="105" t="s">
        <v>1323</v>
      </c>
      <c r="D405" s="105" t="s">
        <v>1324</v>
      </c>
      <c r="E405" s="105" t="s">
        <v>746</v>
      </c>
      <c r="F405" s="105" t="s">
        <v>1350</v>
      </c>
      <c r="G405" s="106">
        <v>291300.0</v>
      </c>
      <c r="H405" s="107"/>
      <c r="I405" s="108">
        <f t="shared" ref="I405:J405" si="403">K405+M405+O405+Q405+S405+U405+W405+Y405+AA405+AC405+AG405+AI405+AK405+AM405+AO405+AQ405+AU405+AW405+AY405+BA405+BC405+BE405+AE405+AS405</f>
        <v>0</v>
      </c>
      <c r="J405" s="109">
        <f t="shared" si="403"/>
        <v>0</v>
      </c>
      <c r="K405" s="83"/>
      <c r="L405" s="83"/>
      <c r="M405" s="83"/>
      <c r="N405" s="83"/>
      <c r="O405" s="83"/>
      <c r="P405" s="83"/>
      <c r="Q405" s="83"/>
      <c r="R405" s="83"/>
      <c r="S405" s="83"/>
      <c r="T405" s="83"/>
      <c r="U405" s="83"/>
      <c r="V405" s="83"/>
      <c r="W405" s="83"/>
      <c r="X405" s="83"/>
      <c r="Y405" s="83"/>
      <c r="Z405" s="83"/>
    </row>
    <row r="406" ht="12.0" customHeight="1">
      <c r="A406" s="10"/>
      <c r="B406" s="10"/>
      <c r="C406" s="105" t="s">
        <v>1072</v>
      </c>
      <c r="D406" s="105" t="s">
        <v>1326</v>
      </c>
      <c r="E406" s="105" t="s">
        <v>746</v>
      </c>
      <c r="F406" s="105" t="s">
        <v>1351</v>
      </c>
      <c r="G406" s="106">
        <v>291300.0</v>
      </c>
      <c r="H406" s="107"/>
      <c r="I406" s="108">
        <f t="shared" ref="I406:J406" si="404">K406+M406+O406+Q406+S406+U406+W406+Y406+AA406+AC406+AG406+AI406+AK406+AM406+AO406+AQ406+AU406+AW406+AY406+BA406+BC406+BE406+AE406+AS406</f>
        <v>0</v>
      </c>
      <c r="J406" s="109">
        <f t="shared" si="404"/>
        <v>0</v>
      </c>
      <c r="K406" s="83"/>
      <c r="L406" s="83"/>
      <c r="M406" s="83"/>
      <c r="N406" s="83"/>
      <c r="O406" s="83"/>
      <c r="P406" s="83"/>
      <c r="Q406" s="83"/>
      <c r="R406" s="83"/>
      <c r="S406" s="83"/>
      <c r="T406" s="83"/>
      <c r="U406" s="83"/>
      <c r="V406" s="83"/>
      <c r="W406" s="83"/>
      <c r="X406" s="83"/>
      <c r="Y406" s="83"/>
      <c r="Z406" s="83"/>
    </row>
    <row r="407" ht="12.0" customHeight="1">
      <c r="A407" s="10"/>
      <c r="B407" s="10"/>
      <c r="C407" s="105" t="s">
        <v>1328</v>
      </c>
      <c r="D407" s="105" t="s">
        <v>1352</v>
      </c>
      <c r="E407" s="105" t="s">
        <v>746</v>
      </c>
      <c r="F407" s="105" t="s">
        <v>1351</v>
      </c>
      <c r="G407" s="106">
        <v>291300.0</v>
      </c>
      <c r="H407" s="107"/>
      <c r="I407" s="108">
        <f t="shared" ref="I407:J407" si="405">K407+M407+O407+Q407+S407+U407+W407+Y407+AA407+AC407+AG407+AI407+AK407+AM407+AO407+AQ407+AU407+AW407+AY407+BA407+BC407+BE407+AE407+AS407</f>
        <v>0</v>
      </c>
      <c r="J407" s="109">
        <f t="shared" si="405"/>
        <v>0</v>
      </c>
      <c r="K407" s="83"/>
      <c r="L407" s="83"/>
      <c r="M407" s="83"/>
      <c r="N407" s="83"/>
      <c r="O407" s="83"/>
      <c r="P407" s="83"/>
      <c r="Q407" s="83"/>
      <c r="R407" s="83"/>
      <c r="S407" s="83"/>
      <c r="T407" s="83"/>
      <c r="U407" s="83"/>
      <c r="V407" s="83"/>
      <c r="W407" s="83"/>
      <c r="X407" s="83"/>
      <c r="Y407" s="83"/>
      <c r="Z407" s="83"/>
    </row>
    <row r="408" ht="12.0" customHeight="1">
      <c r="A408" s="10"/>
      <c r="B408" s="10"/>
      <c r="C408" s="105" t="s">
        <v>1331</v>
      </c>
      <c r="D408" s="105" t="s">
        <v>1332</v>
      </c>
      <c r="E408" s="105" t="s">
        <v>746</v>
      </c>
      <c r="F408" s="105" t="s">
        <v>1353</v>
      </c>
      <c r="G408" s="106">
        <v>291300.0</v>
      </c>
      <c r="H408" s="107"/>
      <c r="I408" s="108">
        <f t="shared" ref="I408:J408" si="406">K408+M408+O408+Q408+S408+U408+W408+Y408+AA408+AC408+AG408+AI408+AK408+AM408+AO408+AQ408+AU408+AW408+AY408+BA408+BC408+BE408+AE408+AS408</f>
        <v>0</v>
      </c>
      <c r="J408" s="109">
        <f t="shared" si="406"/>
        <v>0</v>
      </c>
      <c r="K408" s="83"/>
      <c r="L408" s="83"/>
      <c r="M408" s="83"/>
      <c r="N408" s="83"/>
      <c r="O408" s="83"/>
      <c r="P408" s="83"/>
      <c r="Q408" s="83"/>
      <c r="R408" s="83"/>
      <c r="S408" s="83"/>
      <c r="T408" s="83"/>
      <c r="U408" s="83"/>
      <c r="V408" s="83"/>
      <c r="W408" s="83"/>
      <c r="X408" s="83"/>
      <c r="Y408" s="83"/>
      <c r="Z408" s="83"/>
    </row>
    <row r="409" ht="12.0" customHeight="1">
      <c r="A409" s="14"/>
      <c r="B409" s="14"/>
      <c r="C409" s="105" t="s">
        <v>1334</v>
      </c>
      <c r="D409" s="105" t="s">
        <v>1335</v>
      </c>
      <c r="E409" s="105" t="s">
        <v>746</v>
      </c>
      <c r="F409" s="105" t="s">
        <v>1354</v>
      </c>
      <c r="G409" s="106">
        <v>291300.0</v>
      </c>
      <c r="H409" s="107"/>
      <c r="I409" s="108">
        <f t="shared" ref="I409:J409" si="407">K409+M409+O409+Q409+S409+U409+W409+Y409+AA409+AC409+AG409+AI409+AK409+AM409+AO409+AQ409+AU409+AW409+AY409+BA409+BC409+BE409+AE409+AS409</f>
        <v>0</v>
      </c>
      <c r="J409" s="109">
        <f t="shared" si="407"/>
        <v>0</v>
      </c>
      <c r="K409" s="83"/>
      <c r="L409" s="83"/>
      <c r="M409" s="83"/>
      <c r="N409" s="83"/>
      <c r="O409" s="83"/>
      <c r="P409" s="83"/>
      <c r="Q409" s="83"/>
      <c r="R409" s="83"/>
      <c r="S409" s="83"/>
      <c r="T409" s="83"/>
      <c r="U409" s="83"/>
      <c r="V409" s="83"/>
      <c r="W409" s="83"/>
      <c r="X409" s="83"/>
      <c r="Y409" s="83"/>
      <c r="Z409" s="83"/>
    </row>
    <row r="410" ht="12.0" customHeight="1">
      <c r="A410" s="98" t="s">
        <v>41</v>
      </c>
      <c r="B410" s="7"/>
      <c r="C410" s="7"/>
      <c r="D410" s="7"/>
      <c r="E410" s="7"/>
      <c r="F410" s="7"/>
      <c r="G410" s="110"/>
      <c r="H410" s="99"/>
      <c r="I410" s="100">
        <f t="shared" ref="I410:J410" si="408">K410+M410+O410+Q410+S410+U410+W410+Y410+AA410+AC410+AG410+AI410+AK410+AM410+AO410+AQ410+AU410+AW410+AY410+BA410+BC410+BE410+AE410+AS410</f>
        <v>0</v>
      </c>
      <c r="J410" s="101">
        <f t="shared" si="408"/>
        <v>0</v>
      </c>
      <c r="K410" s="83"/>
      <c r="L410" s="83"/>
      <c r="M410" s="83"/>
      <c r="N410" s="83"/>
      <c r="O410" s="83"/>
      <c r="P410" s="83"/>
      <c r="Q410" s="83"/>
      <c r="R410" s="83"/>
      <c r="S410" s="83"/>
      <c r="T410" s="83"/>
      <c r="U410" s="83"/>
      <c r="V410" s="83"/>
      <c r="W410" s="83"/>
      <c r="X410" s="83"/>
      <c r="Y410" s="83"/>
      <c r="Z410" s="83"/>
    </row>
    <row r="411" ht="12.0" customHeight="1">
      <c r="A411" s="102" t="s">
        <v>1355</v>
      </c>
      <c r="B411" s="103" t="s">
        <v>1356</v>
      </c>
      <c r="C411" s="104" t="s">
        <v>1357</v>
      </c>
      <c r="D411" s="104" t="s">
        <v>1358</v>
      </c>
      <c r="E411" s="104" t="s">
        <v>686</v>
      </c>
      <c r="F411" s="105" t="s">
        <v>1359</v>
      </c>
      <c r="G411" s="106">
        <v>118915.0</v>
      </c>
      <c r="H411" s="107">
        <v>357.0</v>
      </c>
      <c r="I411" s="108">
        <f t="shared" ref="I411:J411" si="409">K411+M411+O411+Q411+S411+U411+W411+Y411+AA411+AC411+AG411+AI411+AK411+AM411+AO411+AQ411+AU411+AW411+AY411+BA411+BC411+BE411+AE411+AS411</f>
        <v>0</v>
      </c>
      <c r="J411" s="109">
        <f t="shared" si="409"/>
        <v>0</v>
      </c>
      <c r="K411" s="83"/>
      <c r="L411" s="83"/>
      <c r="M411" s="83"/>
      <c r="N411" s="83"/>
      <c r="O411" s="83"/>
      <c r="P411" s="83"/>
      <c r="Q411" s="83"/>
      <c r="R411" s="83"/>
      <c r="S411" s="83"/>
      <c r="T411" s="83"/>
      <c r="U411" s="83"/>
      <c r="V411" s="83"/>
      <c r="W411" s="83"/>
      <c r="X411" s="83"/>
      <c r="Y411" s="83"/>
      <c r="Z411" s="83"/>
    </row>
    <row r="412" ht="12.0" customHeight="1">
      <c r="A412" s="10"/>
      <c r="B412" s="10"/>
      <c r="C412" s="10"/>
      <c r="D412" s="10"/>
      <c r="E412" s="10"/>
      <c r="F412" s="105" t="s">
        <v>1360</v>
      </c>
      <c r="G412" s="106">
        <v>118915.0</v>
      </c>
      <c r="H412" s="107">
        <f t="shared" ref="H412:H426" si="411">1+H411</f>
        <v>358</v>
      </c>
      <c r="I412" s="108">
        <f t="shared" ref="I412:J412" si="410">K412+M412+O412+Q412+S412+U412+W412+Y412+AA412+AC412+AG412+AI412+AK412+AM412+AO412+AQ412+AU412+AW412+AY412+BA412+BC412+BE412+AE412+AS412</f>
        <v>0</v>
      </c>
      <c r="J412" s="109">
        <f t="shared" si="410"/>
        <v>0</v>
      </c>
      <c r="K412" s="83"/>
      <c r="L412" s="83"/>
      <c r="M412" s="83"/>
      <c r="N412" s="83"/>
      <c r="O412" s="83"/>
      <c r="P412" s="83"/>
      <c r="Q412" s="83"/>
      <c r="R412" s="83"/>
      <c r="S412" s="83"/>
      <c r="T412" s="83"/>
      <c r="U412" s="83"/>
      <c r="V412" s="83"/>
      <c r="W412" s="83"/>
      <c r="X412" s="83"/>
      <c r="Y412" s="83"/>
      <c r="Z412" s="83"/>
    </row>
    <row r="413" ht="12.0" customHeight="1">
      <c r="A413" s="10"/>
      <c r="B413" s="10"/>
      <c r="C413" s="10"/>
      <c r="D413" s="10"/>
      <c r="E413" s="10"/>
      <c r="F413" s="105" t="s">
        <v>1361</v>
      </c>
      <c r="G413" s="106">
        <v>118915.0</v>
      </c>
      <c r="H413" s="107">
        <f t="shared" si="411"/>
        <v>359</v>
      </c>
      <c r="I413" s="108">
        <f t="shared" ref="I413:J413" si="412">K413+M413+O413+Q413+S413+U413+W413+Y413+AA413+AC413+AG413+AI413+AK413+AM413+AO413+AQ413+AU413+AW413+AY413+BA413+BC413+BE413+AE413+AS413</f>
        <v>0</v>
      </c>
      <c r="J413" s="109">
        <f t="shared" si="412"/>
        <v>0</v>
      </c>
      <c r="K413" s="83"/>
      <c r="L413" s="83"/>
      <c r="M413" s="83"/>
      <c r="N413" s="83"/>
      <c r="O413" s="83"/>
      <c r="P413" s="83"/>
      <c r="Q413" s="83"/>
      <c r="R413" s="83"/>
      <c r="S413" s="83"/>
      <c r="T413" s="83"/>
      <c r="U413" s="83"/>
      <c r="V413" s="83"/>
      <c r="W413" s="83"/>
      <c r="X413" s="83"/>
      <c r="Y413" s="83"/>
      <c r="Z413" s="83"/>
    </row>
    <row r="414" ht="12.0" customHeight="1">
      <c r="A414" s="10"/>
      <c r="B414" s="10"/>
      <c r="C414" s="14"/>
      <c r="D414" s="14"/>
      <c r="E414" s="14"/>
      <c r="F414" s="105" t="s">
        <v>1362</v>
      </c>
      <c r="G414" s="106">
        <v>118915.0</v>
      </c>
      <c r="H414" s="107">
        <f t="shared" si="411"/>
        <v>360</v>
      </c>
      <c r="I414" s="108">
        <f t="shared" ref="I414:J414" si="413">K414+M414+O414+Q414+S414+U414+W414+Y414+AA414+AC414+AG414+AI414+AK414+AM414+AO414+AQ414+AU414+AW414+AY414+BA414+BC414+BE414+AE414+AS414</f>
        <v>0</v>
      </c>
      <c r="J414" s="109">
        <f t="shared" si="413"/>
        <v>0</v>
      </c>
      <c r="K414" s="83"/>
      <c r="L414" s="83"/>
      <c r="M414" s="83"/>
      <c r="N414" s="83"/>
      <c r="O414" s="83"/>
      <c r="P414" s="83"/>
      <c r="Q414" s="83"/>
      <c r="R414" s="83"/>
      <c r="S414" s="83"/>
      <c r="T414" s="83"/>
      <c r="U414" s="83"/>
      <c r="V414" s="83"/>
      <c r="W414" s="83"/>
      <c r="X414" s="83"/>
      <c r="Y414" s="83"/>
      <c r="Z414" s="83"/>
    </row>
    <row r="415" ht="12.0" customHeight="1">
      <c r="A415" s="10"/>
      <c r="B415" s="10"/>
      <c r="C415" s="104" t="s">
        <v>1363</v>
      </c>
      <c r="D415" s="104" t="s">
        <v>1364</v>
      </c>
      <c r="E415" s="104" t="s">
        <v>686</v>
      </c>
      <c r="F415" s="105" t="s">
        <v>1365</v>
      </c>
      <c r="G415" s="106">
        <v>118915.0</v>
      </c>
      <c r="H415" s="107">
        <f t="shared" si="411"/>
        <v>361</v>
      </c>
      <c r="I415" s="108">
        <f t="shared" ref="I415:J415" si="414">K415+M415+O415+Q415+S415+U415+W415+Y415+AA415+AC415+AG415+AI415+AK415+AM415+AO415+AQ415+AU415+AW415+AY415+BA415+BC415+BE415+AE415+AS415</f>
        <v>0</v>
      </c>
      <c r="J415" s="109">
        <f t="shared" si="414"/>
        <v>0</v>
      </c>
      <c r="K415" s="83"/>
      <c r="L415" s="83"/>
      <c r="M415" s="83"/>
      <c r="N415" s="83"/>
      <c r="O415" s="83"/>
      <c r="P415" s="83"/>
      <c r="Q415" s="83"/>
      <c r="R415" s="83"/>
      <c r="S415" s="83"/>
      <c r="T415" s="83"/>
      <c r="U415" s="83"/>
      <c r="V415" s="83"/>
      <c r="W415" s="83"/>
      <c r="X415" s="83"/>
      <c r="Y415" s="83"/>
      <c r="Z415" s="83"/>
    </row>
    <row r="416" ht="12.0" customHeight="1">
      <c r="A416" s="10"/>
      <c r="B416" s="10"/>
      <c r="C416" s="10"/>
      <c r="D416" s="10"/>
      <c r="E416" s="10"/>
      <c r="F416" s="105" t="s">
        <v>1366</v>
      </c>
      <c r="G416" s="106">
        <v>118915.0</v>
      </c>
      <c r="H416" s="107">
        <f t="shared" si="411"/>
        <v>362</v>
      </c>
      <c r="I416" s="108">
        <f t="shared" ref="I416:J416" si="415">K416+M416+O416+Q416+S416+U416+W416+Y416+AA416+AC416+AG416+AI416+AK416+AM416+AO416+AQ416+AU416+AW416+AY416+BA416+BC416+BE416+AE416+AS416</f>
        <v>0</v>
      </c>
      <c r="J416" s="109">
        <f t="shared" si="415"/>
        <v>0</v>
      </c>
      <c r="K416" s="83"/>
      <c r="L416" s="83"/>
      <c r="M416" s="83"/>
      <c r="N416" s="83"/>
      <c r="O416" s="83"/>
      <c r="P416" s="83"/>
      <c r="Q416" s="83"/>
      <c r="R416" s="83"/>
      <c r="S416" s="83"/>
      <c r="T416" s="83"/>
      <c r="U416" s="83"/>
      <c r="V416" s="83"/>
      <c r="W416" s="83"/>
      <c r="X416" s="83"/>
      <c r="Y416" s="83"/>
      <c r="Z416" s="83"/>
    </row>
    <row r="417" ht="12.0" customHeight="1">
      <c r="A417" s="14"/>
      <c r="B417" s="14"/>
      <c r="C417" s="14"/>
      <c r="D417" s="14"/>
      <c r="E417" s="14"/>
      <c r="F417" s="105" t="s">
        <v>1367</v>
      </c>
      <c r="G417" s="106">
        <v>118915.0</v>
      </c>
      <c r="H417" s="107">
        <f t="shared" si="411"/>
        <v>363</v>
      </c>
      <c r="I417" s="108">
        <f t="shared" ref="I417:J417" si="416">K417+M417+O417+Q417+S417+U417+W417+Y417+AA417+AC417+AG417+AI417+AK417+AM417+AO417+AQ417+AU417+AW417+AY417+BA417+BC417+BE417+AE417+AS417</f>
        <v>0</v>
      </c>
      <c r="J417" s="109">
        <f t="shared" si="416"/>
        <v>0</v>
      </c>
      <c r="K417" s="83"/>
      <c r="L417" s="83"/>
      <c r="M417" s="83"/>
      <c r="N417" s="83"/>
      <c r="O417" s="83"/>
      <c r="P417" s="83"/>
      <c r="Q417" s="83"/>
      <c r="R417" s="83"/>
      <c r="S417" s="83"/>
      <c r="T417" s="83"/>
      <c r="U417" s="83"/>
      <c r="V417" s="83"/>
      <c r="W417" s="83"/>
      <c r="X417" s="83"/>
      <c r="Y417" s="83"/>
      <c r="Z417" s="83"/>
    </row>
    <row r="418" ht="12.0" customHeight="1">
      <c r="A418" s="102" t="s">
        <v>1368</v>
      </c>
      <c r="B418" s="103" t="s">
        <v>1369</v>
      </c>
      <c r="C418" s="104" t="s">
        <v>1370</v>
      </c>
      <c r="D418" s="104" t="s">
        <v>1371</v>
      </c>
      <c r="E418" s="104" t="s">
        <v>686</v>
      </c>
      <c r="F418" s="105" t="s">
        <v>1372</v>
      </c>
      <c r="G418" s="106">
        <v>70847.0</v>
      </c>
      <c r="H418" s="107">
        <f t="shared" si="411"/>
        <v>364</v>
      </c>
      <c r="I418" s="108">
        <f t="shared" ref="I418:J418" si="417">K418+M418+O418+Q418+S418+U418+W418+Y418+AA418+AC418+AG418+AI418+AK418+AM418+AO418+AQ418+AU418+AW418+AY418+BA418+BC418+BE418+AE418+AS418</f>
        <v>0</v>
      </c>
      <c r="J418" s="109">
        <f t="shared" si="417"/>
        <v>0</v>
      </c>
      <c r="K418" s="83"/>
      <c r="L418" s="83"/>
      <c r="M418" s="83"/>
      <c r="N418" s="83"/>
      <c r="O418" s="83"/>
      <c r="P418" s="83"/>
      <c r="Q418" s="83"/>
      <c r="R418" s="83"/>
      <c r="S418" s="83"/>
      <c r="T418" s="83"/>
      <c r="U418" s="83"/>
      <c r="V418" s="83"/>
      <c r="W418" s="83"/>
      <c r="X418" s="83"/>
      <c r="Y418" s="83"/>
      <c r="Z418" s="83"/>
    </row>
    <row r="419" ht="12.0" customHeight="1">
      <c r="A419" s="10"/>
      <c r="B419" s="10"/>
      <c r="C419" s="14"/>
      <c r="D419" s="14"/>
      <c r="E419" s="10"/>
      <c r="F419" s="105" t="s">
        <v>1373</v>
      </c>
      <c r="G419" s="106">
        <v>70847.0</v>
      </c>
      <c r="H419" s="107">
        <f t="shared" si="411"/>
        <v>365</v>
      </c>
      <c r="I419" s="108">
        <f t="shared" ref="I419:J419" si="418">K419+M419+O419+Q419+S419+U419+W419+Y419+AA419+AC419+AG419+AI419+AK419+AM419+AO419+AQ419+AU419+AW419+AY419+BA419+BC419+BE419+AE419+AS419</f>
        <v>0</v>
      </c>
      <c r="J419" s="109">
        <f t="shared" si="418"/>
        <v>0</v>
      </c>
      <c r="K419" s="83"/>
      <c r="L419" s="83"/>
      <c r="M419" s="83"/>
      <c r="N419" s="83"/>
      <c r="O419" s="83"/>
      <c r="P419" s="83"/>
      <c r="Q419" s="83"/>
      <c r="R419" s="83"/>
      <c r="S419" s="83"/>
      <c r="T419" s="83"/>
      <c r="U419" s="83"/>
      <c r="V419" s="83"/>
      <c r="W419" s="83"/>
      <c r="X419" s="83"/>
      <c r="Y419" s="83"/>
      <c r="Z419" s="83"/>
    </row>
    <row r="420" ht="12.0" customHeight="1">
      <c r="A420" s="10"/>
      <c r="B420" s="14"/>
      <c r="C420" s="105" t="s">
        <v>1374</v>
      </c>
      <c r="D420" s="105" t="s">
        <v>1375</v>
      </c>
      <c r="E420" s="105" t="s">
        <v>686</v>
      </c>
      <c r="F420" s="105" t="s">
        <v>1376</v>
      </c>
      <c r="G420" s="106">
        <v>70847.0</v>
      </c>
      <c r="H420" s="107">
        <f t="shared" si="411"/>
        <v>366</v>
      </c>
      <c r="I420" s="108">
        <f t="shared" ref="I420:J420" si="419">K420+M420+O420+Q420+S420+U420+W420+Y420+AA420+AC420+AG420+AI420+AK420+AM420+AO420+AQ420+AU420+AW420+AY420+BA420+BC420+BE420+AE420+AS420</f>
        <v>0</v>
      </c>
      <c r="J420" s="109">
        <f t="shared" si="419"/>
        <v>0</v>
      </c>
      <c r="K420" s="83"/>
      <c r="L420" s="83"/>
      <c r="M420" s="83"/>
      <c r="N420" s="83"/>
      <c r="O420" s="83"/>
      <c r="P420" s="83"/>
      <c r="Q420" s="83"/>
      <c r="R420" s="83"/>
      <c r="S420" s="83"/>
      <c r="T420" s="83"/>
      <c r="U420" s="83"/>
      <c r="V420" s="83"/>
      <c r="W420" s="83"/>
      <c r="X420" s="83"/>
      <c r="Y420" s="83"/>
      <c r="Z420" s="83"/>
    </row>
    <row r="421" ht="12.0" customHeight="1">
      <c r="A421" s="10"/>
      <c r="B421" s="112" t="s">
        <v>1377</v>
      </c>
      <c r="C421" s="84" t="s">
        <v>1378</v>
      </c>
      <c r="D421" s="105" t="s">
        <v>1379</v>
      </c>
      <c r="E421" s="105" t="s">
        <v>686</v>
      </c>
      <c r="F421" s="105" t="s">
        <v>1380</v>
      </c>
      <c r="G421" s="106">
        <v>70847.0</v>
      </c>
      <c r="H421" s="107">
        <f t="shared" si="411"/>
        <v>367</v>
      </c>
      <c r="I421" s="108">
        <f t="shared" ref="I421:J421" si="420">K421+M421+O421+Q421+S421+U421+W421+Y421+AA421+AC421+AG421+AI421+AK421+AM421+AO421+AQ421+AU421+AW421+AY421+BA421+BC421+BE421+AE421+AS421</f>
        <v>0</v>
      </c>
      <c r="J421" s="109">
        <f t="shared" si="420"/>
        <v>0</v>
      </c>
      <c r="K421" s="83"/>
      <c r="L421" s="83"/>
      <c r="M421" s="83"/>
      <c r="N421" s="83"/>
      <c r="O421" s="83"/>
      <c r="P421" s="83"/>
      <c r="Q421" s="83"/>
      <c r="R421" s="83"/>
      <c r="S421" s="83"/>
      <c r="T421" s="83"/>
      <c r="U421" s="83"/>
      <c r="V421" s="83"/>
      <c r="W421" s="83"/>
      <c r="X421" s="83"/>
      <c r="Y421" s="83"/>
      <c r="Z421" s="83"/>
    </row>
    <row r="422" ht="12.0" customHeight="1">
      <c r="A422" s="10"/>
      <c r="B422" s="103" t="s">
        <v>1381</v>
      </c>
      <c r="C422" s="104" t="s">
        <v>1382</v>
      </c>
      <c r="D422" s="104" t="s">
        <v>1383</v>
      </c>
      <c r="E422" s="104" t="s">
        <v>686</v>
      </c>
      <c r="F422" s="105" t="s">
        <v>1384</v>
      </c>
      <c r="G422" s="106">
        <v>70847.0</v>
      </c>
      <c r="H422" s="107">
        <f t="shared" si="411"/>
        <v>368</v>
      </c>
      <c r="I422" s="108">
        <f t="shared" ref="I422:J422" si="421">K422+M422+O422+Q422+S422+U422+W422+Y422+AA422+AC422+AG422+AI422+AK422+AM422+AO422+AQ422+AU422+AW422+AY422+BA422+BC422+BE422+AE422+AS422</f>
        <v>0</v>
      </c>
      <c r="J422" s="109">
        <f t="shared" si="421"/>
        <v>0</v>
      </c>
      <c r="K422" s="83"/>
      <c r="L422" s="83"/>
      <c r="M422" s="83"/>
      <c r="N422" s="83"/>
      <c r="O422" s="83"/>
      <c r="P422" s="83"/>
      <c r="Q422" s="83"/>
      <c r="R422" s="83"/>
      <c r="S422" s="83"/>
      <c r="T422" s="83"/>
      <c r="U422" s="83"/>
      <c r="V422" s="83"/>
      <c r="W422" s="83"/>
      <c r="X422" s="83"/>
      <c r="Y422" s="83"/>
      <c r="Z422" s="83"/>
    </row>
    <row r="423" ht="12.0" customHeight="1">
      <c r="A423" s="10"/>
      <c r="B423" s="10"/>
      <c r="C423" s="14"/>
      <c r="D423" s="14"/>
      <c r="E423" s="14"/>
      <c r="F423" s="105" t="s">
        <v>1385</v>
      </c>
      <c r="G423" s="106">
        <v>70847.0</v>
      </c>
      <c r="H423" s="107">
        <f t="shared" si="411"/>
        <v>369</v>
      </c>
      <c r="I423" s="108">
        <f t="shared" ref="I423:J423" si="422">K423+M423+O423+Q423+S423+U423+W423+Y423+AA423+AC423+AG423+AI423+AK423+AM423+AO423+AQ423+AU423+AW423+AY423+BA423+BC423+BE423+AE423+AS423</f>
        <v>0</v>
      </c>
      <c r="J423" s="109">
        <f t="shared" si="422"/>
        <v>0</v>
      </c>
      <c r="K423" s="83"/>
      <c r="L423" s="83"/>
      <c r="M423" s="83"/>
      <c r="N423" s="83"/>
      <c r="O423" s="83"/>
      <c r="P423" s="83"/>
      <c r="Q423" s="83"/>
      <c r="R423" s="83"/>
      <c r="S423" s="83"/>
      <c r="T423" s="83"/>
      <c r="U423" s="83"/>
      <c r="V423" s="83"/>
      <c r="W423" s="83"/>
      <c r="X423" s="83"/>
      <c r="Y423" s="83"/>
      <c r="Z423" s="83"/>
    </row>
    <row r="424" ht="12.0" customHeight="1">
      <c r="A424" s="10"/>
      <c r="B424" s="10"/>
      <c r="C424" s="104" t="s">
        <v>1386</v>
      </c>
      <c r="D424" s="104" t="s">
        <v>1387</v>
      </c>
      <c r="E424" s="104" t="s">
        <v>686</v>
      </c>
      <c r="F424" s="105" t="s">
        <v>1388</v>
      </c>
      <c r="G424" s="106">
        <v>70847.0</v>
      </c>
      <c r="H424" s="107">
        <f t="shared" si="411"/>
        <v>370</v>
      </c>
      <c r="I424" s="108">
        <f t="shared" ref="I424:J424" si="423">K424+M424+O424+Q424+S424+U424+W424+Y424+AA424+AC424+AG424+AI424+AK424+AM424+AO424+AQ424+AU424+AW424+AY424+BA424+BC424+BE424+AE424+AS424</f>
        <v>0</v>
      </c>
      <c r="J424" s="109">
        <f t="shared" si="423"/>
        <v>0</v>
      </c>
      <c r="K424" s="83"/>
      <c r="L424" s="83"/>
      <c r="M424" s="83"/>
      <c r="N424" s="83"/>
      <c r="O424" s="83"/>
      <c r="P424" s="83"/>
      <c r="Q424" s="83"/>
      <c r="R424" s="83"/>
      <c r="S424" s="83"/>
      <c r="T424" s="83"/>
      <c r="U424" s="83"/>
      <c r="V424" s="83"/>
      <c r="W424" s="83"/>
      <c r="X424" s="83"/>
      <c r="Y424" s="83"/>
      <c r="Z424" s="83"/>
    </row>
    <row r="425" ht="12.0" customHeight="1">
      <c r="A425" s="10"/>
      <c r="B425" s="14"/>
      <c r="C425" s="14"/>
      <c r="D425" s="14"/>
      <c r="E425" s="14"/>
      <c r="F425" s="105" t="s">
        <v>1389</v>
      </c>
      <c r="G425" s="106">
        <v>70847.0</v>
      </c>
      <c r="H425" s="107">
        <f t="shared" si="411"/>
        <v>371</v>
      </c>
      <c r="I425" s="108">
        <f t="shared" ref="I425:J425" si="424">K425+M425+O425+Q425+S425+U425+W425+Y425+AA425+AC425+AG425+AI425+AK425+AM425+AO425+AQ425+AU425+AW425+AY425+BA425+BC425+BE425+AE425+AS425</f>
        <v>0</v>
      </c>
      <c r="J425" s="109">
        <f t="shared" si="424"/>
        <v>0</v>
      </c>
      <c r="K425" s="83"/>
      <c r="L425" s="83"/>
      <c r="M425" s="83"/>
      <c r="N425" s="83"/>
      <c r="O425" s="83"/>
      <c r="P425" s="83"/>
      <c r="Q425" s="83"/>
      <c r="R425" s="83"/>
      <c r="S425" s="83"/>
      <c r="T425" s="83"/>
      <c r="U425" s="83"/>
      <c r="V425" s="83"/>
      <c r="W425" s="83"/>
      <c r="X425" s="83"/>
      <c r="Y425" s="83"/>
      <c r="Z425" s="83"/>
    </row>
    <row r="426" ht="12.0" customHeight="1">
      <c r="A426" s="14"/>
      <c r="B426" s="112" t="s">
        <v>1390</v>
      </c>
      <c r="C426" s="105" t="s">
        <v>1391</v>
      </c>
      <c r="D426" s="105" t="s">
        <v>1392</v>
      </c>
      <c r="E426" s="105" t="s">
        <v>686</v>
      </c>
      <c r="F426" s="105" t="s">
        <v>1393</v>
      </c>
      <c r="G426" s="106">
        <v>70847.0</v>
      </c>
      <c r="H426" s="107">
        <f t="shared" si="411"/>
        <v>372</v>
      </c>
      <c r="I426" s="108">
        <f t="shared" ref="I426:J426" si="425">K426+M426+O426+Q426+S426+U426+W426+Y426+AA426+AC426+AG426+AI426+AK426+AM426+AO426+AQ426+AU426+AW426+AY426+BA426+BC426+BE426+AE426+AS426</f>
        <v>0</v>
      </c>
      <c r="J426" s="109">
        <f t="shared" si="425"/>
        <v>0</v>
      </c>
      <c r="K426" s="83"/>
      <c r="L426" s="83"/>
      <c r="M426" s="83"/>
      <c r="N426" s="83"/>
      <c r="O426" s="83"/>
      <c r="P426" s="83"/>
      <c r="Q426" s="83"/>
      <c r="R426" s="83"/>
      <c r="S426" s="83"/>
      <c r="T426" s="83"/>
      <c r="U426" s="83"/>
      <c r="V426" s="83"/>
      <c r="W426" s="83"/>
      <c r="X426" s="83"/>
      <c r="Y426" s="83"/>
      <c r="Z426" s="83"/>
    </row>
    <row r="427" ht="12.0" customHeight="1">
      <c r="A427" s="113" t="s">
        <v>1394</v>
      </c>
      <c r="B427" s="114" t="s">
        <v>1395</v>
      </c>
      <c r="C427" s="104" t="s">
        <v>1396</v>
      </c>
      <c r="D427" s="104" t="s">
        <v>1397</v>
      </c>
      <c r="E427" s="104" t="s">
        <v>686</v>
      </c>
      <c r="F427" s="105" t="s">
        <v>1398</v>
      </c>
      <c r="G427" s="106">
        <v>133702.0</v>
      </c>
      <c r="H427" s="115"/>
      <c r="I427" s="108">
        <f t="shared" ref="I427:J427" si="426">K427+M427+O427+Q427+S427+U427+W427+Y427+AA427+AC427+AG427+AI427+AK427+AM427+AO427+AQ427+AU427+AW427+AY427+BA427+BC427+BE427+AE427+AS427</f>
        <v>0</v>
      </c>
      <c r="J427" s="109">
        <f t="shared" si="426"/>
        <v>0</v>
      </c>
      <c r="K427" s="83"/>
      <c r="L427" s="83"/>
      <c r="M427" s="83"/>
      <c r="N427" s="83"/>
      <c r="O427" s="83"/>
      <c r="P427" s="83"/>
      <c r="Q427" s="83"/>
      <c r="R427" s="83"/>
      <c r="S427" s="83"/>
      <c r="T427" s="83"/>
      <c r="U427" s="83"/>
      <c r="V427" s="83"/>
      <c r="W427" s="83"/>
      <c r="X427" s="83"/>
      <c r="Y427" s="83"/>
      <c r="Z427" s="83"/>
    </row>
    <row r="428" ht="12.0" customHeight="1">
      <c r="A428" s="14"/>
      <c r="B428" s="14"/>
      <c r="C428" s="14"/>
      <c r="D428" s="14"/>
      <c r="E428" s="14"/>
      <c r="F428" s="105" t="s">
        <v>1399</v>
      </c>
      <c r="G428" s="106">
        <v>133702.0</v>
      </c>
      <c r="H428" s="115"/>
      <c r="I428" s="108">
        <f t="shared" ref="I428:J428" si="427">K428+M428+O428+Q428+S428+U428+W428+Y428+AA428+AC428+AG428+AI428+AK428+AM428+AO428+AQ428+AU428+AW428+AY428+BA428+BC428+BE428+AE428+AS428</f>
        <v>0</v>
      </c>
      <c r="J428" s="109">
        <f t="shared" si="427"/>
        <v>0</v>
      </c>
      <c r="K428" s="83"/>
      <c r="L428" s="83"/>
      <c r="M428" s="83"/>
      <c r="N428" s="83"/>
      <c r="O428" s="83"/>
      <c r="P428" s="83"/>
      <c r="Q428" s="83"/>
      <c r="R428" s="83"/>
      <c r="S428" s="83"/>
      <c r="T428" s="83"/>
      <c r="U428" s="83"/>
      <c r="V428" s="83"/>
      <c r="W428" s="83"/>
      <c r="X428" s="83"/>
      <c r="Y428" s="83"/>
      <c r="Z428" s="83"/>
    </row>
    <row r="429" ht="12.0" customHeight="1">
      <c r="A429" s="98" t="s">
        <v>42</v>
      </c>
      <c r="B429" s="7"/>
      <c r="C429" s="7"/>
      <c r="D429" s="7"/>
      <c r="E429" s="7"/>
      <c r="F429" s="7"/>
      <c r="G429" s="110"/>
      <c r="H429" s="99"/>
      <c r="I429" s="100">
        <f t="shared" ref="I429:J429" si="428">K429+M429+O429+Q429+S429+U429+W429+Y429+AA429+AC429+AG429+AI429+AK429+AM429+AO429+AQ429+AU429+AW429+AY429+BA429+BC429+BE429+AE429+AS429</f>
        <v>0</v>
      </c>
      <c r="J429" s="101">
        <f t="shared" si="428"/>
        <v>0</v>
      </c>
      <c r="K429" s="83"/>
      <c r="L429" s="83"/>
      <c r="M429" s="83"/>
      <c r="N429" s="83"/>
      <c r="O429" s="83"/>
      <c r="P429" s="83"/>
      <c r="Q429" s="83"/>
      <c r="R429" s="83"/>
      <c r="S429" s="83"/>
      <c r="T429" s="83"/>
      <c r="U429" s="83"/>
      <c r="V429" s="83"/>
      <c r="W429" s="83"/>
      <c r="X429" s="83"/>
      <c r="Y429" s="83"/>
      <c r="Z429" s="83"/>
    </row>
    <row r="430" ht="12.0" customHeight="1">
      <c r="A430" s="102" t="s">
        <v>1400</v>
      </c>
      <c r="B430" s="103" t="s">
        <v>1401</v>
      </c>
      <c r="C430" s="103" t="s">
        <v>1402</v>
      </c>
      <c r="D430" s="103" t="s">
        <v>1403</v>
      </c>
      <c r="E430" s="103" t="s">
        <v>686</v>
      </c>
      <c r="F430" s="105" t="s">
        <v>1404</v>
      </c>
      <c r="G430" s="106">
        <v>63231.0</v>
      </c>
      <c r="H430" s="107">
        <v>373.0</v>
      </c>
      <c r="I430" s="108">
        <f t="shared" ref="I430:J430" si="429">K430+M430+O430+Q430+S430+U430+W430+Y430+AA430+AC430+AG430+AI430+AK430+AM430+AO430+AQ430+AU430+AW430+AY430+BA430+BC430+BE430+AE430+AS430</f>
        <v>0</v>
      </c>
      <c r="J430" s="109">
        <f t="shared" si="429"/>
        <v>0</v>
      </c>
      <c r="K430" s="83"/>
      <c r="L430" s="83"/>
      <c r="M430" s="83"/>
      <c r="N430" s="83"/>
      <c r="O430" s="83"/>
      <c r="P430" s="83"/>
      <c r="Q430" s="83"/>
      <c r="R430" s="83"/>
      <c r="S430" s="83"/>
      <c r="T430" s="83"/>
      <c r="U430" s="83"/>
      <c r="V430" s="83"/>
      <c r="W430" s="83"/>
      <c r="X430" s="83"/>
      <c r="Y430" s="83"/>
      <c r="Z430" s="83"/>
    </row>
    <row r="431" ht="12.0" customHeight="1">
      <c r="A431" s="10"/>
      <c r="B431" s="10"/>
      <c r="C431" s="10"/>
      <c r="D431" s="10"/>
      <c r="E431" s="10"/>
      <c r="F431" s="105" t="s">
        <v>1405</v>
      </c>
      <c r="G431" s="106">
        <v>63231.0</v>
      </c>
      <c r="H431" s="107">
        <v>456.0</v>
      </c>
      <c r="I431" s="108">
        <f t="shared" ref="I431:J431" si="430">K431+M431+O431+Q431+S431+U431+W431+Y431+AA431+AC431+AG431+AI431+AK431+AM431+AO431+AQ431+AU431+AW431+AY431+BA431+BC431+BE431+AE431+AS431</f>
        <v>0</v>
      </c>
      <c r="J431" s="109">
        <f t="shared" si="430"/>
        <v>0</v>
      </c>
      <c r="K431" s="83"/>
      <c r="L431" s="83"/>
      <c r="M431" s="83"/>
      <c r="N431" s="83"/>
      <c r="O431" s="83"/>
      <c r="P431" s="83"/>
      <c r="Q431" s="83"/>
      <c r="R431" s="83"/>
      <c r="S431" s="83"/>
      <c r="T431" s="83"/>
      <c r="U431" s="83"/>
      <c r="V431" s="83"/>
      <c r="W431" s="83"/>
      <c r="X431" s="83"/>
      <c r="Y431" s="83"/>
      <c r="Z431" s="83"/>
    </row>
    <row r="432" ht="12.0" customHeight="1">
      <c r="A432" s="10"/>
      <c r="B432" s="10"/>
      <c r="C432" s="10"/>
      <c r="D432" s="10"/>
      <c r="E432" s="10"/>
      <c r="F432" s="105" t="s">
        <v>1406</v>
      </c>
      <c r="G432" s="106">
        <v>63231.0</v>
      </c>
      <c r="H432" s="107">
        <v>375.0</v>
      </c>
      <c r="I432" s="108">
        <f t="shared" ref="I432:J432" si="431">K432+M432+O432+Q432+S432+U432+W432+Y432+AA432+AC432+AG432+AI432+AK432+AM432+AO432+AQ432+AU432+AW432+AY432+BA432+BC432+BE432+AE432+AS432</f>
        <v>0</v>
      </c>
      <c r="J432" s="109">
        <f t="shared" si="431"/>
        <v>0</v>
      </c>
      <c r="K432" s="83"/>
      <c r="L432" s="83"/>
      <c r="M432" s="83"/>
      <c r="N432" s="83"/>
      <c r="O432" s="83"/>
      <c r="P432" s="83"/>
      <c r="Q432" s="83"/>
      <c r="R432" s="83"/>
      <c r="S432" s="83"/>
      <c r="T432" s="83"/>
      <c r="U432" s="83"/>
      <c r="V432" s="83"/>
      <c r="W432" s="83"/>
      <c r="X432" s="83"/>
      <c r="Y432" s="83"/>
      <c r="Z432" s="83"/>
    </row>
    <row r="433" ht="12.0" customHeight="1">
      <c r="A433" s="10"/>
      <c r="B433" s="10"/>
      <c r="C433" s="10"/>
      <c r="D433" s="10"/>
      <c r="E433" s="10"/>
      <c r="F433" s="105" t="s">
        <v>1407</v>
      </c>
      <c r="G433" s="106">
        <v>63231.0</v>
      </c>
      <c r="H433" s="107">
        <f t="shared" ref="H433:H439" si="433">1+H432</f>
        <v>376</v>
      </c>
      <c r="I433" s="108">
        <f t="shared" ref="I433:J433" si="432">K433+M433+O433+Q433+S433+U433+W433+Y433+AA433+AC433+AG433+AI433+AK433+AM433+AO433+AQ433+AU433+AW433+AY433+BA433+BC433+BE433+AE433+AS433</f>
        <v>0</v>
      </c>
      <c r="J433" s="109">
        <f t="shared" si="432"/>
        <v>0</v>
      </c>
      <c r="K433" s="83"/>
      <c r="L433" s="83"/>
      <c r="M433" s="83"/>
      <c r="N433" s="83"/>
      <c r="O433" s="83"/>
      <c r="P433" s="83"/>
      <c r="Q433" s="83"/>
      <c r="R433" s="83"/>
      <c r="S433" s="83"/>
      <c r="T433" s="83"/>
      <c r="U433" s="83"/>
      <c r="V433" s="83"/>
      <c r="W433" s="83"/>
      <c r="X433" s="83"/>
      <c r="Y433" s="83"/>
      <c r="Z433" s="83"/>
    </row>
    <row r="434" ht="12.0" customHeight="1">
      <c r="A434" s="10"/>
      <c r="B434" s="10"/>
      <c r="C434" s="10"/>
      <c r="D434" s="10"/>
      <c r="E434" s="10"/>
      <c r="F434" s="105" t="s">
        <v>1408</v>
      </c>
      <c r="G434" s="106">
        <v>63231.0</v>
      </c>
      <c r="H434" s="107">
        <f t="shared" si="433"/>
        <v>377</v>
      </c>
      <c r="I434" s="108">
        <f t="shared" ref="I434:J434" si="434">K434+M434+O434+Q434+S434+U434+W434+Y434+AA434+AC434+AG434+AI434+AK434+AM434+AO434+AQ434+AU434+AW434+AY434+BA434+BC434+BE434+AE434+AS434</f>
        <v>0</v>
      </c>
      <c r="J434" s="109">
        <f t="shared" si="434"/>
        <v>0</v>
      </c>
      <c r="K434" s="83"/>
      <c r="L434" s="83"/>
      <c r="M434" s="83"/>
      <c r="N434" s="83"/>
      <c r="O434" s="83"/>
      <c r="P434" s="83"/>
      <c r="Q434" s="83"/>
      <c r="R434" s="83"/>
      <c r="S434" s="83"/>
      <c r="T434" s="83"/>
      <c r="U434" s="83"/>
      <c r="V434" s="83"/>
      <c r="W434" s="83"/>
      <c r="X434" s="83"/>
      <c r="Y434" s="83"/>
      <c r="Z434" s="83"/>
    </row>
    <row r="435" ht="12.0" customHeight="1">
      <c r="A435" s="10"/>
      <c r="B435" s="10"/>
      <c r="C435" s="10"/>
      <c r="D435" s="10"/>
      <c r="E435" s="10"/>
      <c r="F435" s="105" t="s">
        <v>1409</v>
      </c>
      <c r="G435" s="106">
        <v>63231.0</v>
      </c>
      <c r="H435" s="107">
        <f t="shared" si="433"/>
        <v>378</v>
      </c>
      <c r="I435" s="108">
        <f t="shared" ref="I435:J435" si="435">K435+M435+O435+Q435+S435+U435+W435+Y435+AA435+AC435+AG435+AI435+AK435+AM435+AO435+AQ435+AU435+AW435+AY435+BA435+BC435+BE435+AE435+AS435</f>
        <v>0</v>
      </c>
      <c r="J435" s="109">
        <f t="shared" si="435"/>
        <v>0</v>
      </c>
      <c r="K435" s="83"/>
      <c r="L435" s="83"/>
      <c r="M435" s="83"/>
      <c r="N435" s="83"/>
      <c r="O435" s="83"/>
      <c r="P435" s="83"/>
      <c r="Q435" s="83"/>
      <c r="R435" s="83"/>
      <c r="S435" s="83"/>
      <c r="T435" s="83"/>
      <c r="U435" s="83"/>
      <c r="V435" s="83"/>
      <c r="W435" s="83"/>
      <c r="X435" s="83"/>
      <c r="Y435" s="83"/>
      <c r="Z435" s="83"/>
    </row>
    <row r="436" ht="12.0" customHeight="1">
      <c r="A436" s="10"/>
      <c r="B436" s="10"/>
      <c r="C436" s="10"/>
      <c r="D436" s="10"/>
      <c r="E436" s="10"/>
      <c r="F436" s="105" t="s">
        <v>1410</v>
      </c>
      <c r="G436" s="106">
        <v>63231.0</v>
      </c>
      <c r="H436" s="107">
        <f t="shared" si="433"/>
        <v>379</v>
      </c>
      <c r="I436" s="108">
        <f t="shared" ref="I436:J436" si="436">K436+M436+O436+Q436+S436+U436+W436+Y436+AA436+AC436+AG436+AI436+AK436+AM436+AO436+AQ436+AU436+AW436+AY436+BA436+BC436+BE436+AE436+AS436</f>
        <v>0</v>
      </c>
      <c r="J436" s="109">
        <f t="shared" si="436"/>
        <v>0</v>
      </c>
      <c r="K436" s="83"/>
      <c r="L436" s="83"/>
      <c r="M436" s="83"/>
      <c r="N436" s="83"/>
      <c r="O436" s="83"/>
      <c r="P436" s="83"/>
      <c r="Q436" s="83"/>
      <c r="R436" s="83"/>
      <c r="S436" s="83"/>
      <c r="T436" s="83"/>
      <c r="U436" s="83"/>
      <c r="V436" s="83"/>
      <c r="W436" s="83"/>
      <c r="X436" s="83"/>
      <c r="Y436" s="83"/>
      <c r="Z436" s="83"/>
    </row>
    <row r="437" ht="12.0" customHeight="1">
      <c r="A437" s="10"/>
      <c r="B437" s="10"/>
      <c r="C437" s="10"/>
      <c r="D437" s="10"/>
      <c r="E437" s="10"/>
      <c r="F437" s="105" t="s">
        <v>1411</v>
      </c>
      <c r="G437" s="106">
        <v>63231.0</v>
      </c>
      <c r="H437" s="107">
        <f t="shared" si="433"/>
        <v>380</v>
      </c>
      <c r="I437" s="108">
        <f t="shared" ref="I437:J437" si="437">K437+M437+O437+Q437+S437+U437+W437+Y437+AA437+AC437+AG437+AI437+AK437+AM437+AO437+AQ437+AU437+AW437+AY437+BA437+BC437+BE437+AE437+AS437</f>
        <v>0</v>
      </c>
      <c r="J437" s="109">
        <f t="shared" si="437"/>
        <v>0</v>
      </c>
      <c r="K437" s="83"/>
      <c r="L437" s="83"/>
      <c r="M437" s="83"/>
      <c r="N437" s="83"/>
      <c r="O437" s="83"/>
      <c r="P437" s="83"/>
      <c r="Q437" s="83"/>
      <c r="R437" s="83"/>
      <c r="S437" s="83"/>
      <c r="T437" s="83"/>
      <c r="U437" s="83"/>
      <c r="V437" s="83"/>
      <c r="W437" s="83"/>
      <c r="X437" s="83"/>
      <c r="Y437" s="83"/>
      <c r="Z437" s="83"/>
    </row>
    <row r="438" ht="12.0" customHeight="1">
      <c r="A438" s="10"/>
      <c r="B438" s="10"/>
      <c r="C438" s="10"/>
      <c r="D438" s="10"/>
      <c r="E438" s="10"/>
      <c r="F438" s="105" t="s">
        <v>1412</v>
      </c>
      <c r="G438" s="106">
        <v>63231.0</v>
      </c>
      <c r="H438" s="107">
        <f t="shared" si="433"/>
        <v>381</v>
      </c>
      <c r="I438" s="108">
        <f t="shared" ref="I438:J438" si="438">K438+M438+O438+Q438+S438+U438+W438+Y438+AA438+AC438+AG438+AI438+AK438+AM438+AO438+AQ438+AU438+AW438+AY438+BA438+BC438+BE438+AE438+AS438</f>
        <v>0</v>
      </c>
      <c r="J438" s="109">
        <f t="shared" si="438"/>
        <v>0</v>
      </c>
      <c r="K438" s="83"/>
      <c r="L438" s="83"/>
      <c r="M438" s="83"/>
      <c r="N438" s="83"/>
      <c r="O438" s="83"/>
      <c r="P438" s="83"/>
      <c r="Q438" s="83"/>
      <c r="R438" s="83"/>
      <c r="S438" s="83"/>
      <c r="T438" s="83"/>
      <c r="U438" s="83"/>
      <c r="V438" s="83"/>
      <c r="W438" s="83"/>
      <c r="X438" s="83"/>
      <c r="Y438" s="83"/>
      <c r="Z438" s="83"/>
    </row>
    <row r="439" ht="12.0" customHeight="1">
      <c r="A439" s="10"/>
      <c r="B439" s="10"/>
      <c r="C439" s="10"/>
      <c r="D439" s="10"/>
      <c r="E439" s="10"/>
      <c r="F439" s="105" t="s">
        <v>1413</v>
      </c>
      <c r="G439" s="106">
        <v>63231.0</v>
      </c>
      <c r="H439" s="107">
        <f t="shared" si="433"/>
        <v>382</v>
      </c>
      <c r="I439" s="108">
        <f t="shared" ref="I439:J439" si="439">K439+M439+O439+Q439+S439+U439+W439+Y439+AA439+AC439+AG439+AI439+AK439+AM439+AO439+AQ439+AU439+AW439+AY439+BA439+BC439+BE439+AE439+AS439</f>
        <v>0</v>
      </c>
      <c r="J439" s="109">
        <f t="shared" si="439"/>
        <v>0</v>
      </c>
      <c r="K439" s="83"/>
      <c r="L439" s="83"/>
      <c r="M439" s="83"/>
      <c r="N439" s="83"/>
      <c r="O439" s="83"/>
      <c r="P439" s="83"/>
      <c r="Q439" s="83"/>
      <c r="R439" s="83"/>
      <c r="S439" s="83"/>
      <c r="T439" s="83"/>
      <c r="U439" s="83"/>
      <c r="V439" s="83"/>
      <c r="W439" s="83"/>
      <c r="X439" s="83"/>
      <c r="Y439" s="83"/>
      <c r="Z439" s="83"/>
    </row>
    <row r="440" ht="12.0" customHeight="1">
      <c r="A440" s="10"/>
      <c r="B440" s="10"/>
      <c r="C440" s="10"/>
      <c r="D440" s="10"/>
      <c r="E440" s="10"/>
      <c r="F440" s="105" t="s">
        <v>1414</v>
      </c>
      <c r="G440" s="106">
        <v>63231.0</v>
      </c>
      <c r="H440" s="107" t="s">
        <v>1415</v>
      </c>
      <c r="I440" s="108">
        <f t="shared" ref="I440:J440" si="440">K440+M440+O440+Q440+S440+U440+W440+Y440+AA440+AC440+AG440+AI440+AK440+AM440+AO440+AQ440+AU440+AW440+AY440+BA440+BC440+BE440+AE440+AS440</f>
        <v>0</v>
      </c>
      <c r="J440" s="109">
        <f t="shared" si="440"/>
        <v>0</v>
      </c>
      <c r="K440" s="83"/>
      <c r="L440" s="83"/>
      <c r="M440" s="83"/>
      <c r="N440" s="83"/>
      <c r="O440" s="83"/>
      <c r="P440" s="83"/>
      <c r="Q440" s="83"/>
      <c r="R440" s="83"/>
      <c r="S440" s="83"/>
      <c r="T440" s="83"/>
      <c r="U440" s="83"/>
      <c r="V440" s="83"/>
      <c r="W440" s="83"/>
      <c r="X440" s="83"/>
      <c r="Y440" s="83"/>
      <c r="Z440" s="83"/>
    </row>
    <row r="441" ht="12.0" customHeight="1">
      <c r="A441" s="10"/>
      <c r="B441" s="10"/>
      <c r="C441" s="10"/>
      <c r="D441" s="10"/>
      <c r="E441" s="10"/>
      <c r="F441" s="105" t="s">
        <v>1416</v>
      </c>
      <c r="G441" s="106">
        <v>63231.0</v>
      </c>
      <c r="H441" s="107" t="s">
        <v>1417</v>
      </c>
      <c r="I441" s="108">
        <f t="shared" ref="I441:J441" si="441">K441+M441+O441+Q441+S441+U441+W441+Y441+AA441+AC441+AG441+AI441+AK441+AM441+AO441+AQ441+AU441+AW441+AY441+BA441+BC441+BE441+AE441+AS441</f>
        <v>0</v>
      </c>
      <c r="J441" s="109">
        <f t="shared" si="441"/>
        <v>0</v>
      </c>
      <c r="K441" s="83"/>
      <c r="L441" s="83"/>
      <c r="M441" s="83"/>
      <c r="N441" s="83"/>
      <c r="O441" s="83"/>
      <c r="P441" s="83"/>
      <c r="Q441" s="83"/>
      <c r="R441" s="83"/>
      <c r="S441" s="83"/>
      <c r="T441" s="83"/>
      <c r="U441" s="83"/>
      <c r="V441" s="83"/>
      <c r="W441" s="83"/>
      <c r="X441" s="83"/>
      <c r="Y441" s="83"/>
      <c r="Z441" s="83"/>
    </row>
    <row r="442" ht="12.0" customHeight="1">
      <c r="A442" s="10"/>
      <c r="B442" s="10"/>
      <c r="C442" s="10"/>
      <c r="D442" s="10"/>
      <c r="E442" s="10"/>
      <c r="F442" s="105" t="s">
        <v>1418</v>
      </c>
      <c r="G442" s="106">
        <v>63231.0</v>
      </c>
      <c r="H442" s="107" t="s">
        <v>1419</v>
      </c>
      <c r="I442" s="108">
        <f t="shared" ref="I442:J442" si="442">K442+M442+O442+Q442+S442+U442+W442+Y442+AA442+AC442+AG442+AI442+AK442+AM442+AO442+AQ442+AU442+AW442+AY442+BA442+BC442+BE442+AE442+AS442</f>
        <v>0</v>
      </c>
      <c r="J442" s="109">
        <f t="shared" si="442"/>
        <v>0</v>
      </c>
      <c r="K442" s="83"/>
      <c r="L442" s="83"/>
      <c r="M442" s="83"/>
      <c r="N442" s="83"/>
      <c r="O442" s="83"/>
      <c r="P442" s="83"/>
      <c r="Q442" s="83"/>
      <c r="R442" s="83"/>
      <c r="S442" s="83"/>
      <c r="T442" s="83"/>
      <c r="U442" s="83"/>
      <c r="V442" s="83"/>
      <c r="W442" s="83"/>
      <c r="X442" s="83"/>
      <c r="Y442" s="83"/>
      <c r="Z442" s="83"/>
    </row>
    <row r="443" ht="12.0" customHeight="1">
      <c r="A443" s="10"/>
      <c r="B443" s="14"/>
      <c r="C443" s="14"/>
      <c r="D443" s="14"/>
      <c r="E443" s="14"/>
      <c r="F443" s="105" t="s">
        <v>1420</v>
      </c>
      <c r="G443" s="106">
        <v>63231.0</v>
      </c>
      <c r="H443" s="107" t="s">
        <v>1421</v>
      </c>
      <c r="I443" s="108">
        <f t="shared" ref="I443:J443" si="443">K443+M443+O443+Q443+S443+U443+W443+Y443+AA443+AC443+AG443+AI443+AK443+AM443+AO443+AQ443+AU443+AW443+AY443+BA443+BC443+BE443+AE443+AS443</f>
        <v>0</v>
      </c>
      <c r="J443" s="109">
        <f t="shared" si="443"/>
        <v>0</v>
      </c>
      <c r="K443" s="83"/>
      <c r="L443" s="83"/>
      <c r="M443" s="83"/>
      <c r="N443" s="83"/>
      <c r="O443" s="83"/>
      <c r="P443" s="83"/>
      <c r="Q443" s="83"/>
      <c r="R443" s="83"/>
      <c r="S443" s="83"/>
      <c r="T443" s="83"/>
      <c r="U443" s="83"/>
      <c r="V443" s="83"/>
      <c r="W443" s="83"/>
      <c r="X443" s="83"/>
      <c r="Y443" s="83"/>
      <c r="Z443" s="83"/>
    </row>
    <row r="444" ht="12.0" customHeight="1">
      <c r="A444" s="10"/>
      <c r="B444" s="103" t="s">
        <v>1422</v>
      </c>
      <c r="C444" s="104" t="s">
        <v>1423</v>
      </c>
      <c r="D444" s="104" t="s">
        <v>1424</v>
      </c>
      <c r="E444" s="104" t="s">
        <v>686</v>
      </c>
      <c r="F444" s="105" t="s">
        <v>1425</v>
      </c>
      <c r="G444" s="106">
        <v>63231.0</v>
      </c>
      <c r="H444" s="107">
        <v>385.0</v>
      </c>
      <c r="I444" s="108">
        <f t="shared" ref="I444:J444" si="444">K444+M444+O444+Q444+S444+U444+W444+Y444+AA444+AC444+AG444+AI444+AK444+AM444+AO444+AQ444+AU444+AW444+AY444+BA444+BC444+BE444+AE444+AS444</f>
        <v>0</v>
      </c>
      <c r="J444" s="109">
        <f t="shared" si="444"/>
        <v>0</v>
      </c>
      <c r="K444" s="83"/>
      <c r="L444" s="83"/>
      <c r="M444" s="83"/>
      <c r="N444" s="83"/>
      <c r="O444" s="83"/>
      <c r="P444" s="83"/>
      <c r="Q444" s="83"/>
      <c r="R444" s="83"/>
      <c r="S444" s="83"/>
      <c r="T444" s="83"/>
      <c r="U444" s="83"/>
      <c r="V444" s="83"/>
      <c r="W444" s="83"/>
      <c r="X444" s="83"/>
      <c r="Y444" s="83"/>
      <c r="Z444" s="83"/>
    </row>
    <row r="445" ht="12.0" customHeight="1">
      <c r="A445" s="10"/>
      <c r="B445" s="10"/>
      <c r="C445" s="10"/>
      <c r="D445" s="10"/>
      <c r="E445" s="10"/>
      <c r="F445" s="105" t="s">
        <v>1426</v>
      </c>
      <c r="G445" s="106">
        <v>63231.0</v>
      </c>
      <c r="H445" s="107">
        <f t="shared" ref="H445:H453" si="446">1+H444</f>
        <v>386</v>
      </c>
      <c r="I445" s="108">
        <f t="shared" ref="I445:J445" si="445">K445+M445+O445+Q445+S445+U445+W445+Y445+AA445+AC445+AG445+AI445+AK445+AM445+AO445+AQ445+AU445+AW445+AY445+BA445+BC445+BE445+AE445+AS445</f>
        <v>0</v>
      </c>
      <c r="J445" s="109">
        <f t="shared" si="445"/>
        <v>0</v>
      </c>
      <c r="K445" s="83"/>
      <c r="L445" s="83"/>
      <c r="M445" s="83"/>
      <c r="N445" s="83"/>
      <c r="O445" s="83"/>
      <c r="P445" s="83"/>
      <c r="Q445" s="83"/>
      <c r="R445" s="83"/>
      <c r="S445" s="83"/>
      <c r="T445" s="83"/>
      <c r="U445" s="83"/>
      <c r="V445" s="83"/>
      <c r="W445" s="83"/>
      <c r="X445" s="83"/>
      <c r="Y445" s="83"/>
      <c r="Z445" s="83"/>
    </row>
    <row r="446" ht="12.0" customHeight="1">
      <c r="A446" s="10"/>
      <c r="B446" s="14"/>
      <c r="C446" s="14"/>
      <c r="D446" s="14"/>
      <c r="E446" s="14"/>
      <c r="F446" s="105" t="s">
        <v>1427</v>
      </c>
      <c r="G446" s="106">
        <v>63231.0</v>
      </c>
      <c r="H446" s="107">
        <f t="shared" si="446"/>
        <v>387</v>
      </c>
      <c r="I446" s="108">
        <f t="shared" ref="I446:J446" si="447">K446+M446+O446+Q446+S446+U446+W446+Y446+AA446+AC446+AG446+AI446+AK446+AM446+AO446+AQ446+AU446+AW446+AY446+BA446+BC446+BE446+AE446+AS446</f>
        <v>0</v>
      </c>
      <c r="J446" s="109">
        <f t="shared" si="447"/>
        <v>0</v>
      </c>
      <c r="K446" s="83"/>
      <c r="L446" s="83"/>
      <c r="M446" s="83"/>
      <c r="N446" s="83"/>
      <c r="O446" s="83"/>
      <c r="P446" s="83"/>
      <c r="Q446" s="83"/>
      <c r="R446" s="83"/>
      <c r="S446" s="83"/>
      <c r="T446" s="83"/>
      <c r="U446" s="83"/>
      <c r="V446" s="83"/>
      <c r="W446" s="83"/>
      <c r="X446" s="83"/>
      <c r="Y446" s="83"/>
      <c r="Z446" s="83"/>
    </row>
    <row r="447" ht="12.0" customHeight="1">
      <c r="A447" s="10"/>
      <c r="B447" s="103" t="s">
        <v>1428</v>
      </c>
      <c r="C447" s="104" t="s">
        <v>1429</v>
      </c>
      <c r="D447" s="104" t="s">
        <v>1430</v>
      </c>
      <c r="E447" s="104" t="s">
        <v>686</v>
      </c>
      <c r="F447" s="105" t="s">
        <v>1431</v>
      </c>
      <c r="G447" s="106">
        <v>63231.0</v>
      </c>
      <c r="H447" s="107">
        <f t="shared" si="446"/>
        <v>388</v>
      </c>
      <c r="I447" s="108">
        <f t="shared" ref="I447:J447" si="448">K447+M447+O447+Q447+S447+U447+W447+Y447+AA447+AC447+AG447+AI447+AK447+AM447+AO447+AQ447+AU447+AW447+AY447+BA447+BC447+BE447+AE447+AS447</f>
        <v>0</v>
      </c>
      <c r="J447" s="109">
        <f t="shared" si="448"/>
        <v>0</v>
      </c>
      <c r="K447" s="83"/>
      <c r="L447" s="83"/>
      <c r="M447" s="83"/>
      <c r="N447" s="83"/>
      <c r="O447" s="83"/>
      <c r="P447" s="83"/>
      <c r="Q447" s="83"/>
      <c r="R447" s="83"/>
      <c r="S447" s="83"/>
      <c r="T447" s="83"/>
      <c r="U447" s="83"/>
      <c r="V447" s="83"/>
      <c r="W447" s="83"/>
      <c r="X447" s="83"/>
      <c r="Y447" s="83"/>
      <c r="Z447" s="83"/>
    </row>
    <row r="448" ht="12.0" customHeight="1">
      <c r="A448" s="10"/>
      <c r="B448" s="10"/>
      <c r="C448" s="10"/>
      <c r="D448" s="10"/>
      <c r="E448" s="10"/>
      <c r="F448" s="105" t="s">
        <v>1432</v>
      </c>
      <c r="G448" s="106">
        <v>63231.0</v>
      </c>
      <c r="H448" s="107">
        <f t="shared" si="446"/>
        <v>389</v>
      </c>
      <c r="I448" s="108">
        <f t="shared" ref="I448:J448" si="449">K448+M448+O448+Q448+S448+U448+W448+Y448+AA448+AC448+AG448+AI448+AK448+AM448+AO448+AQ448+AU448+AW448+AY448+BA448+BC448+BE448+AE448+AS448</f>
        <v>0</v>
      </c>
      <c r="J448" s="109">
        <f t="shared" si="449"/>
        <v>0</v>
      </c>
      <c r="K448" s="83"/>
      <c r="L448" s="83"/>
      <c r="M448" s="83"/>
      <c r="N448" s="83"/>
      <c r="O448" s="83"/>
      <c r="P448" s="83"/>
      <c r="Q448" s="83"/>
      <c r="R448" s="83"/>
      <c r="S448" s="83"/>
      <c r="T448" s="83"/>
      <c r="U448" s="83"/>
      <c r="V448" s="83"/>
      <c r="W448" s="83"/>
      <c r="X448" s="83"/>
      <c r="Y448" s="83"/>
      <c r="Z448" s="83"/>
    </row>
    <row r="449" ht="12.0" customHeight="1">
      <c r="A449" s="10"/>
      <c r="B449" s="10"/>
      <c r="C449" s="10"/>
      <c r="D449" s="10"/>
      <c r="E449" s="10"/>
      <c r="F449" s="105" t="s">
        <v>1433</v>
      </c>
      <c r="G449" s="106">
        <v>63231.0</v>
      </c>
      <c r="H449" s="107">
        <f t="shared" si="446"/>
        <v>390</v>
      </c>
      <c r="I449" s="108">
        <f t="shared" ref="I449:J449" si="450">K449+M449+O449+Q449+S449+U449+W449+Y449+AA449+AC449+AG449+AI449+AK449+AM449+AO449+AQ449+AU449+AW449+AY449+BA449+BC449+BE449+AE449+AS449</f>
        <v>0</v>
      </c>
      <c r="J449" s="109">
        <f t="shared" si="450"/>
        <v>0</v>
      </c>
      <c r="K449" s="83"/>
      <c r="L449" s="83"/>
      <c r="M449" s="83"/>
      <c r="N449" s="83"/>
      <c r="O449" s="83"/>
      <c r="P449" s="83"/>
      <c r="Q449" s="83"/>
      <c r="R449" s="83"/>
      <c r="S449" s="83"/>
      <c r="T449" s="83"/>
      <c r="U449" s="83"/>
      <c r="V449" s="83"/>
      <c r="W449" s="83"/>
      <c r="X449" s="83"/>
      <c r="Y449" s="83"/>
      <c r="Z449" s="83"/>
    </row>
    <row r="450" ht="12.0" customHeight="1">
      <c r="A450" s="10"/>
      <c r="B450" s="14"/>
      <c r="C450" s="14"/>
      <c r="D450" s="14"/>
      <c r="E450" s="14"/>
      <c r="F450" s="105" t="s">
        <v>1434</v>
      </c>
      <c r="G450" s="106">
        <v>63231.0</v>
      </c>
      <c r="H450" s="107">
        <f t="shared" si="446"/>
        <v>391</v>
      </c>
      <c r="I450" s="108">
        <f t="shared" ref="I450:J450" si="451">K450+M450+O450+Q450+S450+U450+W450+Y450+AA450+AC450+AG450+AI450+AK450+AM450+AO450+AQ450+AU450+AW450+AY450+BA450+BC450+BE450+AE450+AS450</f>
        <v>0</v>
      </c>
      <c r="J450" s="109">
        <f t="shared" si="451"/>
        <v>0</v>
      </c>
      <c r="K450" s="83"/>
      <c r="L450" s="83"/>
      <c r="M450" s="83"/>
      <c r="N450" s="83"/>
      <c r="O450" s="83"/>
      <c r="P450" s="83"/>
      <c r="Q450" s="83"/>
      <c r="R450" s="83"/>
      <c r="S450" s="83"/>
      <c r="T450" s="83"/>
      <c r="U450" s="83"/>
      <c r="V450" s="83"/>
      <c r="W450" s="83"/>
      <c r="X450" s="83"/>
      <c r="Y450" s="83"/>
      <c r="Z450" s="83"/>
    </row>
    <row r="451" ht="12.0" customHeight="1">
      <c r="A451" s="10"/>
      <c r="B451" s="103" t="s">
        <v>1435</v>
      </c>
      <c r="C451" s="104" t="s">
        <v>1436</v>
      </c>
      <c r="D451" s="104" t="s">
        <v>1437</v>
      </c>
      <c r="E451" s="104" t="s">
        <v>792</v>
      </c>
      <c r="F451" s="105" t="s">
        <v>1438</v>
      </c>
      <c r="G451" s="106">
        <v>63231.0</v>
      </c>
      <c r="H451" s="107">
        <f t="shared" si="446"/>
        <v>392</v>
      </c>
      <c r="I451" s="108">
        <f t="shared" ref="I451:J451" si="452">K451+M451+O451+Q451+S451+U451+W451+Y451+AA451+AC451+AG451+AI451+AK451+AM451+AO451+AQ451+AU451+AW451+AY451+BA451+BC451+BE451+AE451+AS451</f>
        <v>0</v>
      </c>
      <c r="J451" s="109">
        <f t="shared" si="452"/>
        <v>0</v>
      </c>
      <c r="K451" s="83"/>
      <c r="L451" s="83"/>
      <c r="M451" s="83"/>
      <c r="N451" s="83"/>
      <c r="O451" s="83"/>
      <c r="P451" s="83"/>
      <c r="Q451" s="83"/>
      <c r="R451" s="83"/>
      <c r="S451" s="83"/>
      <c r="T451" s="83"/>
      <c r="U451" s="83"/>
      <c r="V451" s="83"/>
      <c r="W451" s="83"/>
      <c r="X451" s="83"/>
      <c r="Y451" s="83"/>
      <c r="Z451" s="83"/>
    </row>
    <row r="452" ht="12.0" customHeight="1">
      <c r="A452" s="10"/>
      <c r="B452" s="10"/>
      <c r="C452" s="10"/>
      <c r="D452" s="10"/>
      <c r="E452" s="10"/>
      <c r="F452" s="105" t="s">
        <v>1439</v>
      </c>
      <c r="G452" s="106">
        <v>63231.0</v>
      </c>
      <c r="H452" s="107">
        <f t="shared" si="446"/>
        <v>393</v>
      </c>
      <c r="I452" s="108">
        <f t="shared" ref="I452:J452" si="453">K452+M452+O452+Q452+S452+U452+W452+Y452+AA452+AC452+AG452+AI452+AK452+AM452+AO452+AQ452+AU452+AW452+AY452+BA452+BC452+BE452+AE452+AS452</f>
        <v>0</v>
      </c>
      <c r="J452" s="109">
        <f t="shared" si="453"/>
        <v>0</v>
      </c>
      <c r="K452" s="83"/>
      <c r="L452" s="83"/>
      <c r="M452" s="83"/>
      <c r="N452" s="83"/>
      <c r="O452" s="83"/>
      <c r="P452" s="83"/>
      <c r="Q452" s="83"/>
      <c r="R452" s="83"/>
      <c r="S452" s="83"/>
      <c r="T452" s="83"/>
      <c r="U452" s="83"/>
      <c r="V452" s="83"/>
      <c r="W452" s="83"/>
      <c r="X452" s="83"/>
      <c r="Y452" s="83"/>
      <c r="Z452" s="83"/>
    </row>
    <row r="453" ht="12.0" customHeight="1">
      <c r="A453" s="10"/>
      <c r="B453" s="10"/>
      <c r="C453" s="10"/>
      <c r="D453" s="10"/>
      <c r="E453" s="10"/>
      <c r="F453" s="105" t="s">
        <v>1440</v>
      </c>
      <c r="G453" s="106">
        <v>63231.0</v>
      </c>
      <c r="H453" s="107">
        <f t="shared" si="446"/>
        <v>394</v>
      </c>
      <c r="I453" s="108">
        <f t="shared" ref="I453:J453" si="454">K453+M453+O453+Q453+S453+U453+W453+Y453+AA453+AC453+AG453+AI453+AK453+AM453+AO453+AQ453+AU453+AW453+AY453+BA453+BC453+BE453+AE453+AS453</f>
        <v>0</v>
      </c>
      <c r="J453" s="109">
        <f t="shared" si="454"/>
        <v>0</v>
      </c>
      <c r="K453" s="83"/>
      <c r="L453" s="83"/>
      <c r="M453" s="83"/>
      <c r="N453" s="83"/>
      <c r="O453" s="83"/>
      <c r="P453" s="83"/>
      <c r="Q453" s="83"/>
      <c r="R453" s="83"/>
      <c r="S453" s="83"/>
      <c r="T453" s="83"/>
      <c r="U453" s="83"/>
      <c r="V453" s="83"/>
      <c r="W453" s="83"/>
      <c r="X453" s="83"/>
      <c r="Y453" s="83"/>
      <c r="Z453" s="83"/>
    </row>
    <row r="454" ht="12.0" customHeight="1">
      <c r="A454" s="10"/>
      <c r="B454" s="10"/>
      <c r="C454" s="10"/>
      <c r="D454" s="10"/>
      <c r="E454" s="10"/>
      <c r="F454" s="105" t="s">
        <v>1441</v>
      </c>
      <c r="G454" s="106">
        <v>63231.0</v>
      </c>
      <c r="H454" s="107" t="s">
        <v>1442</v>
      </c>
      <c r="I454" s="108">
        <f t="shared" ref="I454:J454" si="455">K454+M454+O454+Q454+S454+U454+W454+Y454+AA454+AC454+AG454+AI454+AK454+AM454+AO454+AQ454+AU454+AW454+AY454+BA454+BC454+BE454+AE454+AS454</f>
        <v>0</v>
      </c>
      <c r="J454" s="109">
        <f t="shared" si="455"/>
        <v>0</v>
      </c>
      <c r="K454" s="83"/>
      <c r="L454" s="83"/>
      <c r="M454" s="83"/>
      <c r="N454" s="83"/>
      <c r="O454" s="83"/>
      <c r="P454" s="83"/>
      <c r="Q454" s="83"/>
      <c r="R454" s="83"/>
      <c r="S454" s="83"/>
      <c r="T454" s="83"/>
      <c r="U454" s="83"/>
      <c r="V454" s="83"/>
      <c r="W454" s="83"/>
      <c r="X454" s="83"/>
      <c r="Y454" s="83"/>
      <c r="Z454" s="83"/>
    </row>
    <row r="455" ht="12.0" customHeight="1">
      <c r="A455" s="10"/>
      <c r="B455" s="10"/>
      <c r="C455" s="10"/>
      <c r="D455" s="10"/>
      <c r="E455" s="10"/>
      <c r="F455" s="105" t="s">
        <v>1443</v>
      </c>
      <c r="G455" s="106">
        <v>63231.0</v>
      </c>
      <c r="H455" s="107" t="s">
        <v>1444</v>
      </c>
      <c r="I455" s="108">
        <f t="shared" ref="I455:J455" si="456">K455+M455+O455+Q455+S455+U455+W455+Y455+AA455+AC455+AG455+AI455+AK455+AM455+AO455+AQ455+AU455+AW455+AY455+BA455+BC455+BE455+AE455+AS455</f>
        <v>0</v>
      </c>
      <c r="J455" s="109">
        <f t="shared" si="456"/>
        <v>0</v>
      </c>
      <c r="K455" s="83"/>
      <c r="L455" s="83"/>
      <c r="M455" s="83"/>
      <c r="N455" s="83"/>
      <c r="O455" s="83"/>
      <c r="P455" s="83"/>
      <c r="Q455" s="83"/>
      <c r="R455" s="83"/>
      <c r="S455" s="83"/>
      <c r="T455" s="83"/>
      <c r="U455" s="83"/>
      <c r="V455" s="83"/>
      <c r="W455" s="83"/>
      <c r="X455" s="83"/>
      <c r="Y455" s="83"/>
      <c r="Z455" s="83"/>
    </row>
    <row r="456" ht="12.0" customHeight="1">
      <c r="A456" s="10"/>
      <c r="B456" s="10"/>
      <c r="C456" s="10"/>
      <c r="D456" s="10"/>
      <c r="E456" s="10"/>
      <c r="F456" s="105" t="s">
        <v>1445</v>
      </c>
      <c r="G456" s="106">
        <v>63231.0</v>
      </c>
      <c r="H456" s="107" t="s">
        <v>1446</v>
      </c>
      <c r="I456" s="108">
        <f t="shared" ref="I456:J456" si="457">K456+M456+O456+Q456+S456+U456+W456+Y456+AA456+AC456+AG456+AI456+AK456+AM456+AO456+AQ456+AU456+AW456+AY456+BA456+BC456+BE456+AE456+AS456</f>
        <v>0</v>
      </c>
      <c r="J456" s="109">
        <f t="shared" si="457"/>
        <v>0</v>
      </c>
      <c r="K456" s="83"/>
      <c r="L456" s="83"/>
      <c r="M456" s="83"/>
      <c r="N456" s="83"/>
      <c r="O456" s="83"/>
      <c r="P456" s="83"/>
      <c r="Q456" s="83"/>
      <c r="R456" s="83"/>
      <c r="S456" s="83"/>
      <c r="T456" s="83"/>
      <c r="U456" s="83"/>
      <c r="V456" s="83"/>
      <c r="W456" s="83"/>
      <c r="X456" s="83"/>
      <c r="Y456" s="83"/>
      <c r="Z456" s="83"/>
    </row>
    <row r="457" ht="12.0" customHeight="1">
      <c r="A457" s="10"/>
      <c r="B457" s="10"/>
      <c r="C457" s="10"/>
      <c r="D457" s="10"/>
      <c r="E457" s="10"/>
      <c r="F457" s="105" t="s">
        <v>1447</v>
      </c>
      <c r="G457" s="106">
        <v>63231.0</v>
      </c>
      <c r="H457" s="107" t="s">
        <v>1448</v>
      </c>
      <c r="I457" s="108">
        <f t="shared" ref="I457:J457" si="458">K457+M457+O457+Q457+S457+U457+W457+Y457+AA457+AC457+AG457+AI457+AK457+AM457+AO457+AQ457+AU457+AW457+AY457+BA457+BC457+BE457+AE457+AS457</f>
        <v>0</v>
      </c>
      <c r="J457" s="109">
        <f t="shared" si="458"/>
        <v>0</v>
      </c>
      <c r="K457" s="83"/>
      <c r="L457" s="83"/>
      <c r="M457" s="83"/>
      <c r="N457" s="83"/>
      <c r="O457" s="83"/>
      <c r="P457" s="83"/>
      <c r="Q457" s="83"/>
      <c r="R457" s="83"/>
      <c r="S457" s="83"/>
      <c r="T457" s="83"/>
      <c r="U457" s="83"/>
      <c r="V457" s="83"/>
      <c r="W457" s="83"/>
      <c r="X457" s="83"/>
      <c r="Y457" s="83"/>
      <c r="Z457" s="83"/>
    </row>
    <row r="458" ht="12.0" customHeight="1">
      <c r="A458" s="10"/>
      <c r="B458" s="10"/>
      <c r="C458" s="10"/>
      <c r="D458" s="10"/>
      <c r="E458" s="10"/>
      <c r="F458" s="105" t="s">
        <v>1449</v>
      </c>
      <c r="G458" s="106">
        <v>63231.0</v>
      </c>
      <c r="H458" s="107" t="s">
        <v>1450</v>
      </c>
      <c r="I458" s="108">
        <f t="shared" ref="I458:J458" si="459">K458+M458+O458+Q458+S458+U458+W458+Y458+AA458+AC458+AG458+AI458+AK458+AM458+AO458+AQ458+AU458+AW458+AY458+BA458+BC458+BE458+AE458+AS458</f>
        <v>0</v>
      </c>
      <c r="J458" s="109">
        <f t="shared" si="459"/>
        <v>0</v>
      </c>
      <c r="K458" s="83"/>
      <c r="L458" s="83"/>
      <c r="M458" s="83"/>
      <c r="N458" s="83"/>
      <c r="O458" s="83"/>
      <c r="P458" s="83"/>
      <c r="Q458" s="83"/>
      <c r="R458" s="83"/>
      <c r="S458" s="83"/>
      <c r="T458" s="83"/>
      <c r="U458" s="83"/>
      <c r="V458" s="83"/>
      <c r="W458" s="83"/>
      <c r="X458" s="83"/>
      <c r="Y458" s="83"/>
      <c r="Z458" s="83"/>
    </row>
    <row r="459" ht="12.0" customHeight="1">
      <c r="A459" s="10"/>
      <c r="B459" s="10"/>
      <c r="C459" s="10"/>
      <c r="D459" s="10"/>
      <c r="E459" s="10"/>
      <c r="F459" s="105" t="s">
        <v>1451</v>
      </c>
      <c r="G459" s="106">
        <v>63231.0</v>
      </c>
      <c r="H459" s="107" t="s">
        <v>1452</v>
      </c>
      <c r="I459" s="108">
        <f t="shared" ref="I459:J459" si="460">K459+M459+O459+Q459+S459+U459+W459+Y459+AA459+AC459+AG459+AI459+AK459+AM459+AO459+AQ459+AU459+AW459+AY459+BA459+BC459+BE459+AE459+AS459</f>
        <v>0</v>
      </c>
      <c r="J459" s="109">
        <f t="shared" si="460"/>
        <v>0</v>
      </c>
      <c r="K459" s="83"/>
      <c r="L459" s="83"/>
      <c r="M459" s="83"/>
      <c r="N459" s="83"/>
      <c r="O459" s="83"/>
      <c r="P459" s="83"/>
      <c r="Q459" s="83"/>
      <c r="R459" s="83"/>
      <c r="S459" s="83"/>
      <c r="T459" s="83"/>
      <c r="U459" s="83"/>
      <c r="V459" s="83"/>
      <c r="W459" s="83"/>
      <c r="X459" s="83"/>
      <c r="Y459" s="83"/>
      <c r="Z459" s="83"/>
    </row>
    <row r="460" ht="12.0" customHeight="1">
      <c r="A460" s="10"/>
      <c r="B460" s="14"/>
      <c r="C460" s="14"/>
      <c r="D460" s="14"/>
      <c r="E460" s="14"/>
      <c r="F460" s="105" t="s">
        <v>1453</v>
      </c>
      <c r="G460" s="106">
        <v>63231.0</v>
      </c>
      <c r="H460" s="107" t="s">
        <v>1454</v>
      </c>
      <c r="I460" s="108">
        <f t="shared" ref="I460:J460" si="461">K460+M460+O460+Q460+S460+U460+W460+Y460+AA460+AC460+AG460+AI460+AK460+AM460+AO460+AQ460+AU460+AW460+AY460+BA460+BC460+BE460+AE460+AS460</f>
        <v>0</v>
      </c>
      <c r="J460" s="109">
        <f t="shared" si="461"/>
        <v>0</v>
      </c>
      <c r="K460" s="83"/>
      <c r="L460" s="83"/>
      <c r="M460" s="83"/>
      <c r="N460" s="83"/>
      <c r="O460" s="83"/>
      <c r="P460" s="83"/>
      <c r="Q460" s="83"/>
      <c r="R460" s="83"/>
      <c r="S460" s="83"/>
      <c r="T460" s="83"/>
      <c r="U460" s="83"/>
      <c r="V460" s="83"/>
      <c r="W460" s="83"/>
      <c r="X460" s="83"/>
      <c r="Y460" s="83"/>
      <c r="Z460" s="83"/>
    </row>
    <row r="461" ht="12.0" customHeight="1">
      <c r="A461" s="10"/>
      <c r="B461" s="116" t="s">
        <v>1455</v>
      </c>
      <c r="C461" s="84" t="s">
        <v>1456</v>
      </c>
      <c r="D461" s="104" t="s">
        <v>1457</v>
      </c>
      <c r="E461" s="104" t="s">
        <v>1458</v>
      </c>
      <c r="F461" s="105" t="s">
        <v>1459</v>
      </c>
      <c r="G461" s="106">
        <v>63231.0</v>
      </c>
      <c r="H461" s="107" t="s">
        <v>1460</v>
      </c>
      <c r="I461" s="108">
        <f t="shared" ref="I461:J461" si="462">K461+M461+O461+Q461+S461+U461+W461+Y461+AA461+AC461+AG461+AI461+AK461+AM461+AO461+AQ461+AU461+AW461+AY461+BA461+BC461+BE461+AE461+AS461</f>
        <v>0</v>
      </c>
      <c r="J461" s="109">
        <f t="shared" si="462"/>
        <v>0</v>
      </c>
      <c r="K461" s="83"/>
      <c r="L461" s="83"/>
      <c r="M461" s="83"/>
      <c r="N461" s="83"/>
      <c r="O461" s="83"/>
      <c r="P461" s="83"/>
      <c r="Q461" s="83"/>
      <c r="R461" s="83"/>
      <c r="S461" s="83"/>
      <c r="T461" s="83"/>
      <c r="U461" s="83"/>
      <c r="V461" s="83"/>
      <c r="W461" s="83"/>
      <c r="X461" s="83"/>
      <c r="Y461" s="83"/>
      <c r="Z461" s="83"/>
    </row>
    <row r="462" ht="12.0" customHeight="1">
      <c r="A462" s="10"/>
      <c r="B462" s="10"/>
      <c r="D462" s="10"/>
      <c r="E462" s="10"/>
      <c r="F462" s="105" t="s">
        <v>1461</v>
      </c>
      <c r="G462" s="106">
        <v>63231.0</v>
      </c>
      <c r="H462" s="107" t="s">
        <v>1462</v>
      </c>
      <c r="I462" s="108">
        <f t="shared" ref="I462:J462" si="463">K462+M462+O462+Q462+S462+U462+W462+Y462+AA462+AC462+AG462+AI462+AK462+AM462+AO462+AQ462+AU462+AW462+AY462+BA462+BC462+BE462+AE462+AS462</f>
        <v>0</v>
      </c>
      <c r="J462" s="109">
        <f t="shared" si="463"/>
        <v>0</v>
      </c>
      <c r="K462" s="83"/>
      <c r="L462" s="83"/>
      <c r="M462" s="83"/>
      <c r="N462" s="83"/>
      <c r="O462" s="83"/>
      <c r="P462" s="83"/>
      <c r="Q462" s="83"/>
      <c r="R462" s="83"/>
      <c r="S462" s="83"/>
      <c r="T462" s="83"/>
      <c r="U462" s="83"/>
      <c r="V462" s="83"/>
      <c r="W462" s="83"/>
      <c r="X462" s="83"/>
      <c r="Y462" s="83"/>
      <c r="Z462" s="83"/>
    </row>
    <row r="463" ht="12.0" customHeight="1">
      <c r="A463" s="14"/>
      <c r="B463" s="14"/>
      <c r="D463" s="14"/>
      <c r="E463" s="14"/>
      <c r="F463" s="105" t="s">
        <v>1463</v>
      </c>
      <c r="G463" s="106">
        <v>63231.0</v>
      </c>
      <c r="H463" s="107" t="s">
        <v>1464</v>
      </c>
      <c r="I463" s="108">
        <f t="shared" ref="I463:J463" si="464">K463+M463+O463+Q463+S463+U463+W463+Y463+AA463+AC463+AG463+AI463+AK463+AM463+AO463+AQ463+AU463+AW463+AY463+BA463+BC463+BE463+AE463+AS463</f>
        <v>0</v>
      </c>
      <c r="J463" s="109">
        <f t="shared" si="464"/>
        <v>0</v>
      </c>
      <c r="K463" s="83"/>
      <c r="L463" s="83"/>
      <c r="M463" s="83"/>
      <c r="N463" s="83"/>
      <c r="O463" s="83"/>
      <c r="P463" s="83"/>
      <c r="Q463" s="83"/>
      <c r="R463" s="83"/>
      <c r="S463" s="83"/>
      <c r="T463" s="83"/>
      <c r="U463" s="83"/>
      <c r="V463" s="83"/>
      <c r="W463" s="83"/>
      <c r="X463" s="83"/>
      <c r="Y463" s="83"/>
      <c r="Z463" s="83"/>
    </row>
    <row r="464" ht="12.0" customHeight="1">
      <c r="A464" s="102" t="s">
        <v>1465</v>
      </c>
      <c r="B464" s="116" t="s">
        <v>1466</v>
      </c>
      <c r="C464" s="104" t="s">
        <v>1467</v>
      </c>
      <c r="D464" s="104" t="s">
        <v>1468</v>
      </c>
      <c r="E464" s="104" t="s">
        <v>686</v>
      </c>
      <c r="F464" s="105" t="s">
        <v>1469</v>
      </c>
      <c r="G464" s="106">
        <v>91940.0</v>
      </c>
      <c r="H464" s="107" t="s">
        <v>1470</v>
      </c>
      <c r="I464" s="108">
        <f t="shared" ref="I464:J464" si="465">K464+M464+O464+Q464+S464+U464+W464+Y464+AA464+AC464+AG464+AI464+AK464+AM464+AO464+AQ464+AU464+AW464+AY464+BA464+BC464+BE464+AE464+AS464</f>
        <v>0</v>
      </c>
      <c r="J464" s="109">
        <f t="shared" si="465"/>
        <v>0</v>
      </c>
      <c r="K464" s="83"/>
      <c r="L464" s="83"/>
      <c r="M464" s="83"/>
      <c r="N464" s="83"/>
      <c r="O464" s="83"/>
      <c r="P464" s="83"/>
      <c r="Q464" s="83"/>
      <c r="R464" s="83"/>
      <c r="S464" s="83"/>
      <c r="T464" s="83"/>
      <c r="U464" s="83"/>
      <c r="V464" s="83"/>
      <c r="W464" s="83"/>
      <c r="X464" s="83"/>
      <c r="Y464" s="83"/>
      <c r="Z464" s="83"/>
    </row>
    <row r="465" ht="12.0" customHeight="1">
      <c r="A465" s="14"/>
      <c r="B465" s="14"/>
      <c r="C465" s="14"/>
      <c r="D465" s="14"/>
      <c r="E465" s="14"/>
      <c r="F465" s="105" t="s">
        <v>1471</v>
      </c>
      <c r="G465" s="106">
        <v>91940.0</v>
      </c>
      <c r="H465" s="107" t="s">
        <v>1472</v>
      </c>
      <c r="I465" s="108">
        <f t="shared" ref="I465:J465" si="466">K465+M465+O465+Q465+S465+U465+W465+Y465+AA465+AC465+AG465+AI465+AK465+AM465+AO465+AQ465+AU465+AW465+AY465+BA465+BC465+BE465+AE465+AS465</f>
        <v>0</v>
      </c>
      <c r="J465" s="109">
        <f t="shared" si="466"/>
        <v>0</v>
      </c>
      <c r="K465" s="83"/>
      <c r="L465" s="83"/>
      <c r="M465" s="83"/>
      <c r="N465" s="83"/>
      <c r="O465" s="83"/>
      <c r="P465" s="83"/>
      <c r="Q465" s="83"/>
      <c r="R465" s="83"/>
      <c r="S465" s="83"/>
      <c r="T465" s="83"/>
      <c r="U465" s="83"/>
      <c r="V465" s="83"/>
      <c r="W465" s="83"/>
      <c r="X465" s="83"/>
      <c r="Y465" s="83"/>
      <c r="Z465" s="83"/>
    </row>
    <row r="466" ht="12.0" customHeight="1">
      <c r="A466" s="98" t="s">
        <v>43</v>
      </c>
      <c r="B466" s="7"/>
      <c r="C466" s="7"/>
      <c r="D466" s="7"/>
      <c r="E466" s="7"/>
      <c r="F466" s="7"/>
      <c r="G466" s="110"/>
      <c r="H466" s="99"/>
      <c r="I466" s="100">
        <f t="shared" ref="I466:J466" si="467">K466+M466+O466+Q466+S466+U466+W466+Y466+AA466+AC466+AG466+AI466+AK466+AM466+AO466+AQ466+AU466+AW466+AY466+BA466+BC466+BE466+AE466+AS466</f>
        <v>0</v>
      </c>
      <c r="J466" s="101">
        <f t="shared" si="467"/>
        <v>0</v>
      </c>
      <c r="K466" s="83"/>
      <c r="L466" s="83"/>
      <c r="M466" s="83"/>
      <c r="N466" s="83"/>
      <c r="O466" s="83"/>
      <c r="P466" s="83"/>
      <c r="Q466" s="83"/>
      <c r="R466" s="83"/>
      <c r="S466" s="83"/>
      <c r="T466" s="83"/>
      <c r="U466" s="83"/>
      <c r="V466" s="83"/>
      <c r="W466" s="83"/>
      <c r="X466" s="83"/>
      <c r="Y466" s="83"/>
      <c r="Z466" s="83"/>
    </row>
    <row r="467" ht="12.0" customHeight="1">
      <c r="A467" s="102" t="s">
        <v>1473</v>
      </c>
      <c r="B467" s="103" t="s">
        <v>1474</v>
      </c>
      <c r="C467" s="84" t="s">
        <v>1475</v>
      </c>
      <c r="D467" s="105" t="s">
        <v>1476</v>
      </c>
      <c r="E467" s="105" t="s">
        <v>746</v>
      </c>
      <c r="F467" s="105" t="s">
        <v>1477</v>
      </c>
      <c r="G467" s="106">
        <v>86546.0</v>
      </c>
      <c r="H467" s="107" t="s">
        <v>1478</v>
      </c>
      <c r="I467" s="108">
        <f t="shared" ref="I467:J467" si="468">K467+M467+O467+Q467+S467+U467+W467+Y467+AA467+AC467+AG467+AI467+AK467+AM467+AO467+AQ467+AU467+AW467+AY467+BA467+BC467+BE467+AE467+AS467</f>
        <v>0</v>
      </c>
      <c r="J467" s="109">
        <f t="shared" si="468"/>
        <v>0</v>
      </c>
      <c r="K467" s="83"/>
      <c r="L467" s="83"/>
      <c r="M467" s="83"/>
      <c r="N467" s="83"/>
      <c r="O467" s="83"/>
      <c r="P467" s="83"/>
      <c r="Q467" s="83"/>
      <c r="R467" s="83"/>
      <c r="S467" s="83"/>
      <c r="T467" s="83"/>
      <c r="U467" s="83"/>
      <c r="V467" s="83"/>
      <c r="W467" s="83"/>
      <c r="X467" s="83"/>
      <c r="Y467" s="83"/>
      <c r="Z467" s="83"/>
    </row>
    <row r="468" ht="12.0" customHeight="1">
      <c r="A468" s="10"/>
      <c r="B468" s="10"/>
      <c r="C468" s="105" t="s">
        <v>1479</v>
      </c>
      <c r="D468" s="105" t="s">
        <v>1480</v>
      </c>
      <c r="E468" s="105" t="s">
        <v>746</v>
      </c>
      <c r="F468" s="105" t="s">
        <v>1481</v>
      </c>
      <c r="G468" s="106">
        <v>86546.0</v>
      </c>
      <c r="H468" s="107" t="s">
        <v>1482</v>
      </c>
      <c r="I468" s="108">
        <f t="shared" ref="I468:J468" si="469">K468+M468+O468+Q468+S468+U468+W468+Y468+AA468+AC468+AG468+AI468+AK468+AM468+AO468+AQ468+AU468+AW468+AY468+BA468+BC468+BE468+AE468+AS468</f>
        <v>0</v>
      </c>
      <c r="J468" s="109">
        <f t="shared" si="469"/>
        <v>0</v>
      </c>
      <c r="K468" s="83"/>
      <c r="L468" s="83"/>
      <c r="M468" s="83"/>
      <c r="N468" s="83"/>
      <c r="O468" s="83"/>
      <c r="P468" s="83"/>
      <c r="Q468" s="83"/>
      <c r="R468" s="83"/>
      <c r="S468" s="83"/>
      <c r="T468" s="83"/>
      <c r="U468" s="83"/>
      <c r="V468" s="83"/>
      <c r="W468" s="83"/>
      <c r="X468" s="83"/>
      <c r="Y468" s="83"/>
      <c r="Z468" s="83"/>
    </row>
    <row r="469" ht="12.0" customHeight="1">
      <c r="A469" s="10"/>
      <c r="B469" s="14"/>
      <c r="C469" s="105" t="s">
        <v>1483</v>
      </c>
      <c r="D469" s="105" t="s">
        <v>1484</v>
      </c>
      <c r="E469" s="105" t="s">
        <v>746</v>
      </c>
      <c r="F469" s="105" t="s">
        <v>1485</v>
      </c>
      <c r="G469" s="106">
        <v>86546.0</v>
      </c>
      <c r="H469" s="107" t="s">
        <v>1486</v>
      </c>
      <c r="I469" s="108">
        <f t="shared" ref="I469:J469" si="470">K469+M469+O469+Q469+S469+U469+W469+Y469+AA469+AC469+AG469+AI469+AK469+AM469+AO469+AQ469+AU469+AW469+AY469+BA469+BC469+BE469+AE469+AS469</f>
        <v>0</v>
      </c>
      <c r="J469" s="109">
        <f t="shared" si="470"/>
        <v>0</v>
      </c>
      <c r="K469" s="83"/>
      <c r="L469" s="83"/>
      <c r="M469" s="83"/>
      <c r="N469" s="83"/>
      <c r="O469" s="83"/>
      <c r="P469" s="83"/>
      <c r="Q469" s="83"/>
      <c r="R469" s="83"/>
      <c r="S469" s="83"/>
      <c r="T469" s="83"/>
      <c r="U469" s="83"/>
      <c r="V469" s="83"/>
      <c r="W469" s="83"/>
      <c r="X469" s="83"/>
      <c r="Y469" s="83"/>
      <c r="Z469" s="83"/>
    </row>
    <row r="470" ht="12.0" customHeight="1">
      <c r="A470" s="14"/>
      <c r="B470" s="112" t="s">
        <v>1487</v>
      </c>
      <c r="C470" s="84" t="s">
        <v>1488</v>
      </c>
      <c r="D470" s="105" t="s">
        <v>1489</v>
      </c>
      <c r="E470" s="105" t="s">
        <v>746</v>
      </c>
      <c r="F470" s="105" t="s">
        <v>1490</v>
      </c>
      <c r="G470" s="106">
        <v>86546.0</v>
      </c>
      <c r="H470" s="107" t="s">
        <v>1491</v>
      </c>
      <c r="I470" s="108">
        <f t="shared" ref="I470:J470" si="471">K470+M470+O470+Q470+S470+U470+W470+Y470+AA470+AC470+AG470+AI470+AK470+AM470+AO470+AQ470+AU470+AW470+AY470+BA470+BC470+BE470+AE470+AS470</f>
        <v>0</v>
      </c>
      <c r="J470" s="109">
        <f t="shared" si="471"/>
        <v>0</v>
      </c>
      <c r="K470" s="83"/>
      <c r="L470" s="83"/>
      <c r="M470" s="83"/>
      <c r="N470" s="83"/>
      <c r="O470" s="83"/>
      <c r="P470" s="83"/>
      <c r="Q470" s="83"/>
      <c r="R470" s="83"/>
      <c r="S470" s="83"/>
      <c r="T470" s="83"/>
      <c r="U470" s="83"/>
      <c r="V470" s="83"/>
      <c r="W470" s="83"/>
      <c r="X470" s="83"/>
      <c r="Y470" s="83"/>
      <c r="Z470" s="83"/>
    </row>
    <row r="471" ht="12.0" customHeight="1">
      <c r="A471" s="102" t="s">
        <v>1492</v>
      </c>
      <c r="B471" s="103" t="s">
        <v>1493</v>
      </c>
      <c r="C471" s="104" t="s">
        <v>1494</v>
      </c>
      <c r="D471" s="105" t="s">
        <v>1495</v>
      </c>
      <c r="E471" s="105" t="s">
        <v>746</v>
      </c>
      <c r="F471" s="105" t="s">
        <v>1496</v>
      </c>
      <c r="G471" s="106">
        <v>180802.0</v>
      </c>
      <c r="H471" s="107" t="s">
        <v>1497</v>
      </c>
      <c r="I471" s="108">
        <f t="shared" ref="I471:J471" si="472">K471+M471+O471+Q471+S471+U471+W471+Y471+AA471+AC471+AG471+AI471+AK471+AM471+AO471+AQ471+AU471+AW471+AY471+BA471+BC471+BE471+AE471+AS471</f>
        <v>0</v>
      </c>
      <c r="J471" s="109">
        <f t="shared" si="472"/>
        <v>0</v>
      </c>
      <c r="K471" s="83"/>
      <c r="L471" s="83"/>
      <c r="M471" s="83"/>
      <c r="N471" s="83"/>
      <c r="O471" s="83"/>
      <c r="P471" s="83"/>
      <c r="Q471" s="83"/>
      <c r="R471" s="83"/>
      <c r="S471" s="83"/>
      <c r="T471" s="83"/>
      <c r="U471" s="83"/>
      <c r="V471" s="83"/>
      <c r="W471" s="83"/>
      <c r="X471" s="83"/>
      <c r="Y471" s="83"/>
      <c r="Z471" s="83"/>
    </row>
    <row r="472" ht="12.0" customHeight="1">
      <c r="A472" s="14"/>
      <c r="B472" s="14"/>
      <c r="C472" s="14"/>
      <c r="D472" s="105" t="s">
        <v>1498</v>
      </c>
      <c r="E472" s="105" t="s">
        <v>746</v>
      </c>
      <c r="F472" s="105" t="s">
        <v>1499</v>
      </c>
      <c r="G472" s="106">
        <v>180802.0</v>
      </c>
      <c r="H472" s="107" t="s">
        <v>1500</v>
      </c>
      <c r="I472" s="108">
        <f t="shared" ref="I472:J472" si="473">K472+M472+O472+Q472+S472+U472+W472+Y472+AA472+AC472+AG472+AI472+AK472+AM472+AO472+AQ472+AU472+AW472+AY472+BA472+BC472+BE472+AE472+AS472</f>
        <v>0</v>
      </c>
      <c r="J472" s="109">
        <f t="shared" si="473"/>
        <v>0</v>
      </c>
      <c r="K472" s="83"/>
      <c r="L472" s="83"/>
      <c r="M472" s="83"/>
      <c r="N472" s="83"/>
      <c r="O472" s="83"/>
      <c r="P472" s="83"/>
      <c r="Q472" s="83"/>
      <c r="R472" s="83"/>
      <c r="S472" s="83"/>
      <c r="T472" s="83"/>
      <c r="U472" s="83"/>
      <c r="V472" s="83"/>
      <c r="W472" s="83"/>
      <c r="X472" s="83"/>
      <c r="Y472" s="83"/>
      <c r="Z472" s="83"/>
    </row>
    <row r="473" ht="12.0" customHeight="1">
      <c r="A473" s="111" t="s">
        <v>1501</v>
      </c>
      <c r="B473" s="112" t="s">
        <v>1502</v>
      </c>
      <c r="C473" s="105" t="s">
        <v>1503</v>
      </c>
      <c r="D473" s="105" t="s">
        <v>1504</v>
      </c>
      <c r="E473" s="105" t="s">
        <v>746</v>
      </c>
      <c r="F473" s="105" t="s">
        <v>1505</v>
      </c>
      <c r="G473" s="106">
        <v>103045.0</v>
      </c>
      <c r="H473" s="107" t="s">
        <v>1506</v>
      </c>
      <c r="I473" s="108">
        <f t="shared" ref="I473:J473" si="474">K473+M473+O473+Q473+S473+U473+W473+Y473+AA473+AC473+AG473+AI473+AK473+AM473+AO473+AQ473+AU473+AW473+AY473+BA473+BC473+BE473+AE473+AS473</f>
        <v>0</v>
      </c>
      <c r="J473" s="109">
        <f t="shared" si="474"/>
        <v>0</v>
      </c>
      <c r="K473" s="83"/>
      <c r="L473" s="83"/>
      <c r="M473" s="83"/>
      <c r="N473" s="83"/>
      <c r="O473" s="83"/>
      <c r="P473" s="83"/>
      <c r="Q473" s="83"/>
      <c r="R473" s="83"/>
      <c r="S473" s="83"/>
      <c r="T473" s="83"/>
      <c r="U473" s="83"/>
      <c r="V473" s="83"/>
      <c r="W473" s="83"/>
      <c r="X473" s="83"/>
      <c r="Y473" s="83"/>
      <c r="Z473" s="83"/>
    </row>
    <row r="474" ht="12.0" customHeight="1">
      <c r="A474" s="117" t="s">
        <v>1507</v>
      </c>
      <c r="B474" s="118" t="s">
        <v>1508</v>
      </c>
      <c r="C474" s="119" t="s">
        <v>1509</v>
      </c>
      <c r="D474" s="119" t="s">
        <v>1510</v>
      </c>
      <c r="E474" s="105" t="s">
        <v>746</v>
      </c>
      <c r="F474" s="119" t="s">
        <v>1511</v>
      </c>
      <c r="G474" s="106">
        <v>179412.0</v>
      </c>
      <c r="H474" s="115"/>
      <c r="I474" s="120">
        <f t="shared" ref="I474:J474" si="475">K474+M474+O474+Q474+S474+U474+W474+Y474+AA474+AC474+AG474+AI474+AK474+AM474+AO474+AQ474+AU474+AW474+AY474+BA474+BC474+BE474+AE474+AS474</f>
        <v>0</v>
      </c>
      <c r="J474" s="121">
        <f t="shared" si="475"/>
        <v>0</v>
      </c>
      <c r="K474" s="83"/>
      <c r="L474" s="83"/>
      <c r="M474" s="83"/>
      <c r="N474" s="83"/>
      <c r="O474" s="83"/>
      <c r="P474" s="83"/>
      <c r="Q474" s="83"/>
      <c r="R474" s="83"/>
      <c r="S474" s="83"/>
      <c r="T474" s="83"/>
      <c r="U474" s="83"/>
      <c r="V474" s="83"/>
      <c r="W474" s="83"/>
      <c r="X474" s="83"/>
      <c r="Y474" s="83"/>
      <c r="Z474" s="83"/>
    </row>
    <row r="475" ht="12.0" customHeight="1">
      <c r="A475" s="122" t="s">
        <v>45</v>
      </c>
      <c r="B475" s="7"/>
      <c r="C475" s="7"/>
      <c r="D475" s="7"/>
      <c r="E475" s="7"/>
      <c r="F475" s="123"/>
      <c r="G475" s="124"/>
      <c r="H475" s="125"/>
      <c r="I475" s="126">
        <f t="shared" ref="I475:J475" si="476">K475+M475+O475+Q475+S475+U475+W475+Y475+AA475+AC475+AG475+AI475+AK475+AM475+AO475+AQ475+AU475+AW475+AY475+BA475+BC475+BE475+AE475+AS475</f>
        <v>0</v>
      </c>
      <c r="J475" s="127">
        <f t="shared" si="476"/>
        <v>0</v>
      </c>
      <c r="K475" s="83"/>
      <c r="L475" s="83"/>
      <c r="M475" s="83"/>
      <c r="N475" s="83"/>
      <c r="O475" s="83"/>
      <c r="P475" s="83"/>
      <c r="Q475" s="83"/>
      <c r="R475" s="83"/>
      <c r="S475" s="83"/>
      <c r="T475" s="83"/>
      <c r="U475" s="83"/>
      <c r="V475" s="83"/>
      <c r="W475" s="83"/>
      <c r="X475" s="83"/>
      <c r="Y475" s="83"/>
      <c r="Z475" s="83"/>
    </row>
    <row r="476" ht="12.0" customHeight="1">
      <c r="A476" s="102" t="s">
        <v>1512</v>
      </c>
      <c r="B476" s="103" t="s">
        <v>1513</v>
      </c>
      <c r="C476" s="104" t="s">
        <v>1514</v>
      </c>
      <c r="D476" s="104" t="s">
        <v>1515</v>
      </c>
      <c r="E476" s="104" t="s">
        <v>746</v>
      </c>
      <c r="F476" s="105" t="s">
        <v>1516</v>
      </c>
      <c r="G476" s="106">
        <v>137968.0</v>
      </c>
      <c r="H476" s="107" t="s">
        <v>1517</v>
      </c>
      <c r="I476" s="108">
        <f t="shared" ref="I476:J476" si="477">K476+M476+O476+Q476+S476+U476+W476+Y476+AA476+AC476+AG476+AI476+AK476+AM476+AO476+AQ476+AU476+AW476+AY476+BA476+BC476+BE476+AE476+AS476</f>
        <v>0</v>
      </c>
      <c r="J476" s="109">
        <f t="shared" si="477"/>
        <v>0</v>
      </c>
      <c r="K476" s="83"/>
      <c r="L476" s="83"/>
      <c r="M476" s="83"/>
      <c r="N476" s="83"/>
      <c r="O476" s="83"/>
      <c r="P476" s="83"/>
      <c r="Q476" s="83"/>
      <c r="R476" s="83"/>
      <c r="S476" s="83"/>
      <c r="T476" s="83"/>
      <c r="U476" s="83"/>
      <c r="V476" s="83"/>
      <c r="W476" s="83"/>
      <c r="X476" s="83"/>
      <c r="Y476" s="83"/>
      <c r="Z476" s="83"/>
    </row>
    <row r="477" ht="12.0" customHeight="1">
      <c r="A477" s="14"/>
      <c r="B477" s="14"/>
      <c r="C477" s="14"/>
      <c r="D477" s="14"/>
      <c r="E477" s="14"/>
      <c r="F477" s="105" t="s">
        <v>1518</v>
      </c>
      <c r="G477" s="106">
        <v>137968.0</v>
      </c>
      <c r="H477" s="107" t="s">
        <v>1519</v>
      </c>
      <c r="I477" s="108">
        <f t="shared" ref="I477:J477" si="478">K477+M477+O477+Q477+S477+U477+W477+Y477+AA477+AC477+AG477+AI477+AK477+AM477+AO477+AQ477+AU477+AW477+AY477+BA477+BC477+BE477+AE477+AS477</f>
        <v>0</v>
      </c>
      <c r="J477" s="109">
        <f t="shared" si="478"/>
        <v>0</v>
      </c>
      <c r="K477" s="83"/>
      <c r="L477" s="83"/>
      <c r="M477" s="83"/>
      <c r="N477" s="83"/>
      <c r="O477" s="83"/>
      <c r="P477" s="83"/>
      <c r="Q477" s="83"/>
      <c r="R477" s="83"/>
      <c r="S477" s="83"/>
      <c r="T477" s="83"/>
      <c r="U477" s="83"/>
      <c r="V477" s="83"/>
      <c r="W477" s="83"/>
      <c r="X477" s="83"/>
      <c r="Y477" s="83"/>
      <c r="Z477" s="83"/>
    </row>
    <row r="478" ht="12.0" customHeight="1">
      <c r="A478" s="98" t="s">
        <v>46</v>
      </c>
      <c r="B478" s="7"/>
      <c r="C478" s="7"/>
      <c r="D478" s="7"/>
      <c r="E478" s="7"/>
      <c r="F478" s="7"/>
      <c r="G478" s="110"/>
      <c r="H478" s="99"/>
      <c r="I478" s="100">
        <f t="shared" ref="I478:J478" si="479">K478+M478+O478+Q478+S478+U478+W478+Y478+AA478+AC478+AG478+AI478+AK478+AM478+AO478+AQ478+AU478+AW478+AY478+BA478+BC478+BE478+AE478+AS478</f>
        <v>0</v>
      </c>
      <c r="J478" s="101">
        <f t="shared" si="479"/>
        <v>0</v>
      </c>
      <c r="K478" s="83"/>
      <c r="L478" s="83"/>
      <c r="M478" s="83"/>
      <c r="N478" s="83"/>
      <c r="O478" s="83"/>
      <c r="P478" s="83"/>
      <c r="Q478" s="83"/>
      <c r="R478" s="83"/>
      <c r="S478" s="83"/>
      <c r="T478" s="83"/>
      <c r="U478" s="83"/>
      <c r="V478" s="83"/>
      <c r="W478" s="83"/>
      <c r="X478" s="83"/>
      <c r="Y478" s="83"/>
      <c r="Z478" s="83"/>
    </row>
    <row r="479" ht="12.0" customHeight="1">
      <c r="A479" s="111" t="s">
        <v>1520</v>
      </c>
      <c r="B479" s="112" t="s">
        <v>1521</v>
      </c>
      <c r="C479" s="105" t="s">
        <v>1522</v>
      </c>
      <c r="D479" s="105" t="s">
        <v>1523</v>
      </c>
      <c r="E479" s="105" t="s">
        <v>686</v>
      </c>
      <c r="F479" s="105" t="s">
        <v>1524</v>
      </c>
      <c r="G479" s="106">
        <v>163507.0</v>
      </c>
      <c r="H479" s="107">
        <v>498.0</v>
      </c>
      <c r="I479" s="108">
        <f t="shared" ref="I479:J479" si="480">K479+M479+O479+Q479+S479+U479+W479+Y479+AA479+AC479+AG479+AI479+AK479+AM479+AO479+AQ479+AU479+AW479+AY479+BA479+BC479+BE479+AE479+AS479</f>
        <v>0</v>
      </c>
      <c r="J479" s="109">
        <f t="shared" si="480"/>
        <v>0</v>
      </c>
      <c r="K479" s="83"/>
      <c r="L479" s="83"/>
      <c r="M479" s="83"/>
      <c r="N479" s="83"/>
      <c r="O479" s="83"/>
      <c r="P479" s="83"/>
      <c r="Q479" s="83"/>
      <c r="R479" s="83"/>
      <c r="S479" s="83"/>
      <c r="T479" s="83"/>
      <c r="U479" s="83"/>
      <c r="V479" s="83"/>
      <c r="W479" s="83"/>
      <c r="X479" s="83"/>
      <c r="Y479" s="83"/>
      <c r="Z479" s="83"/>
    </row>
    <row r="480" ht="12.0" customHeight="1">
      <c r="A480" s="111" t="s">
        <v>1525</v>
      </c>
      <c r="B480" s="112" t="s">
        <v>1521</v>
      </c>
      <c r="C480" s="105" t="s">
        <v>1526</v>
      </c>
      <c r="D480" s="105" t="s">
        <v>1523</v>
      </c>
      <c r="E480" s="105" t="s">
        <v>686</v>
      </c>
      <c r="F480" s="105" t="s">
        <v>1527</v>
      </c>
      <c r="G480" s="106">
        <v>190322.0</v>
      </c>
      <c r="H480" s="107">
        <v>540.0</v>
      </c>
      <c r="I480" s="108">
        <f t="shared" ref="I480:J480" si="481">K480+M480+O480+Q480+S480+U480+W480+Y480+AA480+AC480+AG480+AI480+AK480+AM480+AO480+AQ480+AU480+AW480+AY480+BA480+BC480+BE480+AE480+AS480</f>
        <v>0</v>
      </c>
      <c r="J480" s="109">
        <f t="shared" si="481"/>
        <v>0</v>
      </c>
      <c r="K480" s="83"/>
      <c r="L480" s="83"/>
      <c r="M480" s="83"/>
      <c r="N480" s="83"/>
      <c r="O480" s="83"/>
      <c r="P480" s="83"/>
      <c r="Q480" s="83"/>
      <c r="R480" s="83"/>
      <c r="S480" s="83"/>
      <c r="T480" s="83"/>
      <c r="U480" s="83"/>
      <c r="V480" s="83"/>
      <c r="W480" s="83"/>
      <c r="X480" s="83"/>
      <c r="Y480" s="83"/>
      <c r="Z480" s="83"/>
    </row>
    <row r="481" ht="12.0" customHeight="1">
      <c r="A481" s="111" t="s">
        <v>1528</v>
      </c>
      <c r="B481" s="112" t="s">
        <v>1521</v>
      </c>
      <c r="C481" s="105" t="s">
        <v>1529</v>
      </c>
      <c r="D481" s="105" t="s">
        <v>1530</v>
      </c>
      <c r="E481" s="105" t="s">
        <v>686</v>
      </c>
      <c r="F481" s="105" t="s">
        <v>1531</v>
      </c>
      <c r="G481" s="106">
        <v>217100.0</v>
      </c>
      <c r="H481" s="107">
        <v>542.0</v>
      </c>
      <c r="I481" s="108">
        <f t="shared" ref="I481:J481" si="482">K481+M481+O481+Q481+S481+U481+W481+Y481+AA481+AC481+AG481+AI481+AK481+AM481+AO481+AQ481+AU481+AW481+AY481+BA481+BC481+BE481+AE481+AS481</f>
        <v>0</v>
      </c>
      <c r="J481" s="109">
        <f t="shared" si="482"/>
        <v>0</v>
      </c>
      <c r="K481" s="83"/>
      <c r="L481" s="83"/>
      <c r="M481" s="83"/>
      <c r="N481" s="83"/>
      <c r="O481" s="83"/>
      <c r="P481" s="83"/>
      <c r="Q481" s="83"/>
      <c r="R481" s="83"/>
      <c r="S481" s="83"/>
      <c r="T481" s="83"/>
      <c r="U481" s="83"/>
      <c r="V481" s="83"/>
      <c r="W481" s="83"/>
      <c r="X481" s="83"/>
      <c r="Y481" s="83"/>
      <c r="Z481" s="83"/>
    </row>
    <row r="482" ht="12.0" customHeight="1">
      <c r="A482" s="111" t="s">
        <v>1532</v>
      </c>
      <c r="B482" s="112" t="s">
        <v>1521</v>
      </c>
      <c r="C482" s="105" t="s">
        <v>1533</v>
      </c>
      <c r="D482" s="105" t="s">
        <v>1534</v>
      </c>
      <c r="E482" s="105" t="s">
        <v>686</v>
      </c>
      <c r="F482" s="105" t="s">
        <v>1524</v>
      </c>
      <c r="G482" s="106">
        <v>121748.0</v>
      </c>
      <c r="H482" s="107">
        <v>499.0</v>
      </c>
      <c r="I482" s="108">
        <f t="shared" ref="I482:J482" si="483">K482+M482+O482+Q482+S482+U482+W482+Y482+AA482+AC482+AG482+AI482+AK482+AM482+AO482+AQ482+AU482+AW482+AY482+BA482+BC482+BE482+AE482+AS482</f>
        <v>0</v>
      </c>
      <c r="J482" s="109">
        <f t="shared" si="483"/>
        <v>0</v>
      </c>
      <c r="K482" s="83"/>
      <c r="L482" s="83"/>
      <c r="M482" s="83"/>
      <c r="N482" s="83"/>
      <c r="O482" s="83"/>
      <c r="P482" s="83"/>
      <c r="Q482" s="83"/>
      <c r="R482" s="83"/>
      <c r="S482" s="83"/>
      <c r="T482" s="83"/>
      <c r="U482" s="83"/>
      <c r="V482" s="83"/>
      <c r="W482" s="83"/>
      <c r="X482" s="83"/>
      <c r="Y482" s="83"/>
      <c r="Z482" s="83"/>
    </row>
    <row r="483" ht="12.0" customHeight="1">
      <c r="A483" s="111" t="s">
        <v>1535</v>
      </c>
      <c r="B483" s="112" t="s">
        <v>1521</v>
      </c>
      <c r="C483" s="105" t="s">
        <v>1536</v>
      </c>
      <c r="D483" s="105" t="s">
        <v>1534</v>
      </c>
      <c r="E483" s="105" t="s">
        <v>686</v>
      </c>
      <c r="F483" s="105" t="s">
        <v>1527</v>
      </c>
      <c r="G483" s="106">
        <v>148617.0</v>
      </c>
      <c r="H483" s="107">
        <v>541.0</v>
      </c>
      <c r="I483" s="108">
        <f t="shared" ref="I483:J483" si="484">K483+M483+O483+Q483+S483+U483+W483+Y483+AA483+AC483+AG483+AI483+AK483+AM483+AO483+AQ483+AU483+AW483+AY483+BA483+BC483+BE483+AE483+AS483</f>
        <v>0</v>
      </c>
      <c r="J483" s="109">
        <f t="shared" si="484"/>
        <v>0</v>
      </c>
      <c r="K483" s="83"/>
      <c r="L483" s="83"/>
      <c r="M483" s="83"/>
      <c r="N483" s="83"/>
      <c r="O483" s="83"/>
      <c r="P483" s="83"/>
      <c r="Q483" s="83"/>
      <c r="R483" s="83"/>
      <c r="S483" s="83"/>
      <c r="T483" s="83"/>
      <c r="U483" s="83"/>
      <c r="V483" s="83"/>
      <c r="W483" s="83"/>
      <c r="X483" s="83"/>
      <c r="Y483" s="83"/>
      <c r="Z483" s="83"/>
    </row>
    <row r="484" ht="12.0" customHeight="1">
      <c r="A484" s="111" t="s">
        <v>1537</v>
      </c>
      <c r="B484" s="112" t="s">
        <v>1538</v>
      </c>
      <c r="C484" s="105" t="s">
        <v>1539</v>
      </c>
      <c r="D484" s="105" t="s">
        <v>1534</v>
      </c>
      <c r="E484" s="105" t="s">
        <v>686</v>
      </c>
      <c r="F484" s="105" t="s">
        <v>1531</v>
      </c>
      <c r="G484" s="106">
        <v>187359.0</v>
      </c>
      <c r="H484" s="107">
        <v>543.0</v>
      </c>
      <c r="I484" s="108">
        <f t="shared" ref="I484:J484" si="485">K484+M484+O484+Q484+S484+U484+W484+Y484+AA484+AC484+AG484+AI484+AK484+AM484+AO484+AQ484+AU484+AW484+AY484+BA484+BC484+BE484+AE484+AS484</f>
        <v>0</v>
      </c>
      <c r="J484" s="109">
        <f t="shared" si="485"/>
        <v>0</v>
      </c>
      <c r="K484" s="83"/>
      <c r="L484" s="83"/>
      <c r="M484" s="83"/>
      <c r="N484" s="83"/>
      <c r="O484" s="83"/>
      <c r="P484" s="83"/>
      <c r="Q484" s="83"/>
      <c r="R484" s="83"/>
      <c r="S484" s="83"/>
      <c r="T484" s="83"/>
      <c r="U484" s="83"/>
      <c r="V484" s="83"/>
      <c r="W484" s="83"/>
      <c r="X484" s="83"/>
      <c r="Y484" s="83"/>
      <c r="Z484" s="83"/>
    </row>
    <row r="485" ht="12.0" customHeight="1">
      <c r="A485" s="111" t="s">
        <v>1540</v>
      </c>
      <c r="B485" s="112" t="s">
        <v>1541</v>
      </c>
      <c r="C485" s="105" t="s">
        <v>1542</v>
      </c>
      <c r="D485" s="105" t="s">
        <v>1543</v>
      </c>
      <c r="E485" s="105" t="s">
        <v>686</v>
      </c>
      <c r="F485" s="105" t="s">
        <v>1544</v>
      </c>
      <c r="G485" s="106">
        <v>158728.0</v>
      </c>
      <c r="H485" s="107">
        <v>555.0</v>
      </c>
      <c r="I485" s="108">
        <f t="shared" ref="I485:J485" si="486">K485+M485+O485+Q485+S485+U485+W485+Y485+AA485+AC485+AG485+AI485+AK485+AM485+AO485+AQ485+AU485+AW485+AY485+BA485+BC485+BE485+AE485+AS485</f>
        <v>0</v>
      </c>
      <c r="J485" s="109">
        <f t="shared" si="486"/>
        <v>0</v>
      </c>
      <c r="K485" s="83"/>
      <c r="L485" s="83"/>
      <c r="M485" s="83"/>
      <c r="N485" s="83"/>
      <c r="O485" s="83"/>
      <c r="P485" s="83"/>
      <c r="Q485" s="83"/>
      <c r="R485" s="83"/>
      <c r="S485" s="83"/>
      <c r="T485" s="83"/>
      <c r="U485" s="83"/>
      <c r="V485" s="83"/>
      <c r="W485" s="83"/>
      <c r="X485" s="83"/>
      <c r="Y485" s="83"/>
      <c r="Z485" s="83"/>
    </row>
    <row r="486" ht="12.0" customHeight="1">
      <c r="A486" s="111" t="s">
        <v>1545</v>
      </c>
      <c r="B486" s="112" t="s">
        <v>1546</v>
      </c>
      <c r="C486" s="105" t="s">
        <v>1547</v>
      </c>
      <c r="D486" s="105" t="s">
        <v>1548</v>
      </c>
      <c r="E486" s="105" t="s">
        <v>686</v>
      </c>
      <c r="F486" s="105" t="s">
        <v>1549</v>
      </c>
      <c r="G486" s="106">
        <v>146352.0</v>
      </c>
      <c r="H486" s="107">
        <v>500.0</v>
      </c>
      <c r="I486" s="108">
        <f t="shared" ref="I486:J486" si="487">K486+M486+O486+Q486+S486+U486+W486+Y486+AA486+AC486+AG486+AI486+AK486+AM486+AO486+AQ486+AU486+AW486+AY486+BA486+BC486+BE486+AE486+AS486</f>
        <v>0</v>
      </c>
      <c r="J486" s="109">
        <f t="shared" si="487"/>
        <v>0</v>
      </c>
      <c r="K486" s="83"/>
      <c r="L486" s="83"/>
      <c r="M486" s="83"/>
      <c r="N486" s="83"/>
      <c r="O486" s="83"/>
      <c r="P486" s="83"/>
      <c r="Q486" s="83"/>
      <c r="R486" s="83"/>
      <c r="S486" s="83"/>
      <c r="T486" s="83"/>
      <c r="U486" s="83"/>
      <c r="V486" s="83"/>
      <c r="W486" s="83"/>
      <c r="X486" s="83"/>
      <c r="Y486" s="83"/>
      <c r="Z486" s="83"/>
    </row>
    <row r="487" ht="12.0" customHeight="1">
      <c r="A487" s="111" t="s">
        <v>1550</v>
      </c>
      <c r="B487" s="112" t="s">
        <v>1551</v>
      </c>
      <c r="C487" s="105" t="s">
        <v>1552</v>
      </c>
      <c r="D487" s="105" t="s">
        <v>1548</v>
      </c>
      <c r="E487" s="105" t="s">
        <v>686</v>
      </c>
      <c r="F487" s="105" t="s">
        <v>1549</v>
      </c>
      <c r="G487" s="106">
        <v>273477.0</v>
      </c>
      <c r="H487" s="107">
        <v>501.0</v>
      </c>
      <c r="I487" s="108">
        <f t="shared" ref="I487:J487" si="488">K487+M487+O487+Q487+S487+U487+W487+Y487+AA487+AC487+AG487+AI487+AK487+AM487+AO487+AQ487+AU487+AW487+AY487+BA487+BC487+BE487+AE487+AS487</f>
        <v>0</v>
      </c>
      <c r="J487" s="109">
        <f t="shared" si="488"/>
        <v>0</v>
      </c>
      <c r="K487" s="83"/>
      <c r="L487" s="83"/>
      <c r="M487" s="83"/>
      <c r="N487" s="83"/>
      <c r="O487" s="83"/>
      <c r="P487" s="83"/>
      <c r="Q487" s="83"/>
      <c r="R487" s="83"/>
      <c r="S487" s="83"/>
      <c r="T487" s="83"/>
      <c r="U487" s="83"/>
      <c r="V487" s="83"/>
      <c r="W487" s="83"/>
      <c r="X487" s="83"/>
      <c r="Y487" s="83"/>
      <c r="Z487" s="83"/>
    </row>
    <row r="488" ht="12.0" customHeight="1">
      <c r="A488" s="111" t="s">
        <v>1553</v>
      </c>
      <c r="B488" s="112" t="s">
        <v>1554</v>
      </c>
      <c r="C488" s="105" t="s">
        <v>1555</v>
      </c>
      <c r="D488" s="105" t="s">
        <v>1556</v>
      </c>
      <c r="E488" s="105" t="s">
        <v>686</v>
      </c>
      <c r="F488" s="105" t="s">
        <v>1557</v>
      </c>
      <c r="G488" s="106">
        <v>214545.0</v>
      </c>
      <c r="H488" s="107">
        <v>527.0</v>
      </c>
      <c r="I488" s="108">
        <f t="shared" ref="I488:J488" si="489">K488+M488+O488+Q488+S488+U488+W488+Y488+AA488+AC488+AG488+AI488+AK488+AM488+AO488+AQ488+AU488+AW488+AY488+BA488+BC488+BE488+AE488+AS488</f>
        <v>0</v>
      </c>
      <c r="J488" s="109">
        <f t="shared" si="489"/>
        <v>0</v>
      </c>
      <c r="K488" s="83"/>
      <c r="L488" s="83"/>
      <c r="M488" s="83"/>
      <c r="N488" s="83"/>
      <c r="O488" s="83"/>
      <c r="P488" s="83"/>
      <c r="Q488" s="83"/>
      <c r="R488" s="83"/>
      <c r="S488" s="83"/>
      <c r="T488" s="83"/>
      <c r="U488" s="83"/>
      <c r="V488" s="83"/>
      <c r="W488" s="83"/>
      <c r="X488" s="83"/>
      <c r="Y488" s="83"/>
      <c r="Z488" s="83"/>
    </row>
    <row r="489" ht="12.0" customHeight="1">
      <c r="A489" s="111" t="s">
        <v>1558</v>
      </c>
      <c r="B489" s="112" t="s">
        <v>1559</v>
      </c>
      <c r="C489" s="105" t="s">
        <v>1560</v>
      </c>
      <c r="D489" s="105" t="s">
        <v>1561</v>
      </c>
      <c r="E489" s="105" t="s">
        <v>686</v>
      </c>
      <c r="F489" s="105" t="s">
        <v>1562</v>
      </c>
      <c r="G489" s="106">
        <v>367300.0</v>
      </c>
      <c r="H489" s="107">
        <v>534.0</v>
      </c>
      <c r="I489" s="108">
        <f t="shared" ref="I489:J489" si="490">K489+M489+O489+Q489+S489+U489+W489+Y489+AA489+AC489+AG489+AI489+AK489+AM489+AO489+AQ489+AU489+AW489+AY489+BA489+BC489+BE489+AE489+AS489</f>
        <v>0</v>
      </c>
      <c r="J489" s="109">
        <f t="shared" si="490"/>
        <v>0</v>
      </c>
      <c r="K489" s="83"/>
      <c r="L489" s="83"/>
      <c r="M489" s="83"/>
      <c r="N489" s="83"/>
      <c r="O489" s="83"/>
      <c r="P489" s="83"/>
      <c r="Q489" s="83"/>
      <c r="R489" s="83"/>
      <c r="S489" s="83"/>
      <c r="T489" s="83"/>
      <c r="U489" s="83"/>
      <c r="V489" s="83"/>
      <c r="W489" s="83"/>
      <c r="X489" s="83"/>
      <c r="Y489" s="83"/>
      <c r="Z489" s="83"/>
    </row>
    <row r="490" ht="12.0" customHeight="1">
      <c r="A490" s="98" t="s">
        <v>48</v>
      </c>
      <c r="B490" s="7"/>
      <c r="C490" s="7"/>
      <c r="D490" s="7"/>
      <c r="E490" s="7"/>
      <c r="F490" s="7"/>
      <c r="G490" s="110"/>
      <c r="H490" s="99"/>
      <c r="I490" s="100">
        <f t="shared" ref="I490:J490" si="491">K490+M490+O490+Q490+S490+U490+W490+Y490+AA490+AC490+AG490+AI490+AK490+AM490+AO490+AQ490+AU490+AW490+AY490+BA490+BC490+BE490+AE490+AS490</f>
        <v>0</v>
      </c>
      <c r="J490" s="101">
        <f t="shared" si="491"/>
        <v>0</v>
      </c>
      <c r="K490" s="83"/>
      <c r="L490" s="83"/>
      <c r="M490" s="83"/>
      <c r="N490" s="83"/>
      <c r="O490" s="83"/>
      <c r="P490" s="83"/>
      <c r="Q490" s="83"/>
      <c r="R490" s="83"/>
      <c r="S490" s="83"/>
      <c r="T490" s="83"/>
      <c r="U490" s="83"/>
      <c r="V490" s="83"/>
      <c r="W490" s="83"/>
      <c r="X490" s="83"/>
      <c r="Y490" s="83"/>
      <c r="Z490" s="83"/>
    </row>
    <row r="491" ht="12.0" customHeight="1">
      <c r="A491" s="102" t="s">
        <v>1563</v>
      </c>
      <c r="B491" s="103" t="s">
        <v>1564</v>
      </c>
      <c r="C491" s="105" t="s">
        <v>1565</v>
      </c>
      <c r="D491" s="105" t="s">
        <v>1566</v>
      </c>
      <c r="E491" s="105" t="s">
        <v>686</v>
      </c>
      <c r="F491" s="105" t="s">
        <v>1567</v>
      </c>
      <c r="G491" s="106">
        <v>150900.0</v>
      </c>
      <c r="H491" s="107">
        <v>411.0</v>
      </c>
      <c r="I491" s="108">
        <f t="shared" ref="I491:J491" si="492">K491+M491+O491+Q491+S491+U491+W491+Y491+AA491+AC491+AG491+AI491+AK491+AM491+AO491+AQ491+AU491+AW491+AY491+BA491+BC491+BE491+AE491+AS491</f>
        <v>0</v>
      </c>
      <c r="J491" s="109">
        <f t="shared" si="492"/>
        <v>0</v>
      </c>
      <c r="K491" s="83"/>
      <c r="L491" s="83"/>
      <c r="M491" s="83"/>
      <c r="N491" s="83"/>
      <c r="O491" s="83"/>
      <c r="P491" s="83"/>
      <c r="Q491" s="83"/>
      <c r="R491" s="83"/>
      <c r="S491" s="83"/>
      <c r="T491" s="83"/>
      <c r="U491" s="83"/>
      <c r="V491" s="83"/>
      <c r="W491" s="83"/>
      <c r="X491" s="83"/>
      <c r="Y491" s="83"/>
      <c r="Z491" s="83"/>
    </row>
    <row r="492" ht="12.0" customHeight="1">
      <c r="A492" s="10"/>
      <c r="B492" s="14"/>
      <c r="C492" s="105" t="s">
        <v>1568</v>
      </c>
      <c r="D492" s="105" t="s">
        <v>1569</v>
      </c>
      <c r="E492" s="105" t="s">
        <v>686</v>
      </c>
      <c r="F492" s="105" t="s">
        <v>1570</v>
      </c>
      <c r="G492" s="106">
        <v>150900.0</v>
      </c>
      <c r="H492" s="107">
        <v>412.0</v>
      </c>
      <c r="I492" s="108">
        <f t="shared" ref="I492:J492" si="493">K492+M492+O492+Q492+S492+U492+W492+Y492+AA492+AC492+AG492+AI492+AK492+AM492+AO492+AQ492+AU492+AW492+AY492+BA492+BC492+BE492+AE492+AS492</f>
        <v>0</v>
      </c>
      <c r="J492" s="109">
        <f t="shared" si="493"/>
        <v>0</v>
      </c>
      <c r="K492" s="83"/>
      <c r="L492" s="83"/>
      <c r="M492" s="83"/>
      <c r="N492" s="83"/>
      <c r="O492" s="83"/>
      <c r="P492" s="83"/>
      <c r="Q492" s="83"/>
      <c r="R492" s="83"/>
      <c r="S492" s="83"/>
      <c r="T492" s="83"/>
      <c r="U492" s="83"/>
      <c r="V492" s="83"/>
      <c r="W492" s="83"/>
      <c r="X492" s="83"/>
      <c r="Y492" s="83"/>
      <c r="Z492" s="83"/>
    </row>
    <row r="493" ht="12.0" customHeight="1">
      <c r="A493" s="14"/>
      <c r="B493" s="112" t="s">
        <v>1571</v>
      </c>
      <c r="C493" s="105" t="s">
        <v>1572</v>
      </c>
      <c r="D493" s="105" t="s">
        <v>1573</v>
      </c>
      <c r="E493" s="105" t="s">
        <v>686</v>
      </c>
      <c r="F493" s="105" t="s">
        <v>1574</v>
      </c>
      <c r="G493" s="106">
        <v>150900.0</v>
      </c>
      <c r="H493" s="107">
        <v>413.0</v>
      </c>
      <c r="I493" s="108">
        <f t="shared" ref="I493:J493" si="494">K493+M493+O493+Q493+S493+U493+W493+Y493+AA493+AC493+AG493+AI493+AK493+AM493+AO493+AQ493+AU493+AW493+AY493+BA493+BC493+BE493+AE493+AS493</f>
        <v>0</v>
      </c>
      <c r="J493" s="109">
        <f t="shared" si="494"/>
        <v>0</v>
      </c>
      <c r="K493" s="83"/>
      <c r="L493" s="83"/>
      <c r="M493" s="83"/>
      <c r="N493" s="83"/>
      <c r="O493" s="83"/>
      <c r="P493" s="83"/>
      <c r="Q493" s="83"/>
      <c r="R493" s="83"/>
      <c r="S493" s="83"/>
      <c r="T493" s="83"/>
      <c r="U493" s="83"/>
      <c r="V493" s="83"/>
      <c r="W493" s="83"/>
      <c r="X493" s="83"/>
      <c r="Y493" s="83"/>
      <c r="Z493" s="83"/>
    </row>
    <row r="494" ht="12.0" customHeight="1">
      <c r="A494" s="111" t="s">
        <v>1575</v>
      </c>
      <c r="B494" s="112" t="s">
        <v>1576</v>
      </c>
      <c r="C494" s="105" t="s">
        <v>1572</v>
      </c>
      <c r="D494" s="105" t="s">
        <v>1573</v>
      </c>
      <c r="E494" s="105" t="s">
        <v>686</v>
      </c>
      <c r="F494" s="105" t="s">
        <v>1577</v>
      </c>
      <c r="G494" s="106">
        <v>263458.0</v>
      </c>
      <c r="H494" s="107">
        <v>414.0</v>
      </c>
      <c r="I494" s="108">
        <f t="shared" ref="I494:J494" si="495">K494+M494+O494+Q494+S494+U494+W494+Y494+AA494+AC494+AG494+AI494+AK494+AM494+AO494+AQ494+AU494+AW494+AY494+BA494+BC494+BE494+AE494+AS494</f>
        <v>0</v>
      </c>
      <c r="J494" s="109">
        <f t="shared" si="495"/>
        <v>0</v>
      </c>
      <c r="K494" s="83"/>
      <c r="L494" s="83"/>
      <c r="M494" s="83"/>
      <c r="N494" s="83"/>
      <c r="O494" s="83"/>
      <c r="P494" s="83"/>
      <c r="Q494" s="83"/>
      <c r="R494" s="83"/>
      <c r="S494" s="83"/>
      <c r="T494" s="83"/>
      <c r="U494" s="83"/>
      <c r="V494" s="83"/>
      <c r="W494" s="83"/>
      <c r="X494" s="83"/>
      <c r="Y494" s="83"/>
      <c r="Z494" s="83"/>
    </row>
    <row r="495" ht="12.0" customHeight="1">
      <c r="A495" s="98" t="s">
        <v>49</v>
      </c>
      <c r="B495" s="7"/>
      <c r="C495" s="7"/>
      <c r="D495" s="7"/>
      <c r="E495" s="7"/>
      <c r="F495" s="7"/>
      <c r="G495" s="110"/>
      <c r="H495" s="99"/>
      <c r="I495" s="100">
        <f t="shared" ref="I495:J495" si="496">K495+M495+O495+Q495+S495+U495+W495+Y495+AA495+AC495+AG495+AI495+AK495+AM495+AO495+AQ495+AU495+AW495+AY495+BA495+BC495+BE495+AE495+AS495</f>
        <v>0</v>
      </c>
      <c r="J495" s="101">
        <f t="shared" si="496"/>
        <v>0</v>
      </c>
      <c r="K495" s="83"/>
      <c r="L495" s="83"/>
      <c r="M495" s="83"/>
      <c r="N495" s="83"/>
      <c r="O495" s="83"/>
      <c r="P495" s="83"/>
      <c r="Q495" s="83"/>
      <c r="R495" s="83"/>
      <c r="S495" s="83"/>
      <c r="T495" s="83"/>
      <c r="U495" s="83"/>
      <c r="V495" s="83"/>
      <c r="W495" s="83"/>
      <c r="X495" s="83"/>
      <c r="Y495" s="83"/>
      <c r="Z495" s="83"/>
    </row>
    <row r="496" ht="12.0" customHeight="1">
      <c r="A496" s="102" t="s">
        <v>1578</v>
      </c>
      <c r="B496" s="103" t="s">
        <v>1579</v>
      </c>
      <c r="C496" s="105" t="s">
        <v>1580</v>
      </c>
      <c r="D496" s="105" t="s">
        <v>1581</v>
      </c>
      <c r="E496" s="105" t="s">
        <v>686</v>
      </c>
      <c r="F496" s="105" t="s">
        <v>1582</v>
      </c>
      <c r="G496" s="106">
        <v>140733.0</v>
      </c>
      <c r="H496" s="107" t="s">
        <v>1583</v>
      </c>
      <c r="I496" s="108">
        <f t="shared" ref="I496:J496" si="497">K496+M496+O496+Q496+S496+U496+W496+Y496+AA496+AC496+AG496+AI496+AK496+AM496+AO496+AQ496+AU496+AW496+AY496+BA496+BC496+BE496+AE496+AS496</f>
        <v>0</v>
      </c>
      <c r="J496" s="109">
        <f t="shared" si="497"/>
        <v>0</v>
      </c>
      <c r="K496" s="83"/>
      <c r="L496" s="83"/>
      <c r="M496" s="83"/>
      <c r="N496" s="83"/>
      <c r="O496" s="83"/>
      <c r="P496" s="83"/>
      <c r="Q496" s="83"/>
      <c r="R496" s="83"/>
      <c r="S496" s="83"/>
      <c r="T496" s="83"/>
      <c r="U496" s="83"/>
      <c r="V496" s="83"/>
      <c r="W496" s="83"/>
      <c r="X496" s="83"/>
      <c r="Y496" s="83"/>
      <c r="Z496" s="83"/>
    </row>
    <row r="497" ht="12.0" customHeight="1">
      <c r="A497" s="10"/>
      <c r="B497" s="14"/>
      <c r="C497" s="105" t="s">
        <v>1584</v>
      </c>
      <c r="D497" s="105" t="s">
        <v>931</v>
      </c>
      <c r="E497" s="105" t="s">
        <v>686</v>
      </c>
      <c r="F497" s="105" t="s">
        <v>1585</v>
      </c>
      <c r="G497" s="106">
        <v>140733.0</v>
      </c>
      <c r="H497" s="107" t="s">
        <v>1586</v>
      </c>
      <c r="I497" s="108">
        <f t="shared" ref="I497:J497" si="498">K497+M497+O497+Q497+S497+U497+W497+Y497+AA497+AC497+AG497+AI497+AK497+AM497+AO497+AQ497+AU497+AW497+AY497+BA497+BC497+BE497+AE497+AS497</f>
        <v>0</v>
      </c>
      <c r="J497" s="109">
        <f t="shared" si="498"/>
        <v>0</v>
      </c>
      <c r="K497" s="83"/>
      <c r="L497" s="83"/>
      <c r="M497" s="83"/>
      <c r="N497" s="83"/>
      <c r="O497" s="83"/>
      <c r="P497" s="83"/>
      <c r="Q497" s="83"/>
      <c r="R497" s="83"/>
      <c r="S497" s="83"/>
      <c r="T497" s="83"/>
      <c r="U497" s="83"/>
      <c r="V497" s="83"/>
      <c r="W497" s="83"/>
      <c r="X497" s="83"/>
      <c r="Y497" s="83"/>
      <c r="Z497" s="83"/>
    </row>
    <row r="498" ht="12.0" customHeight="1">
      <c r="A498" s="10"/>
      <c r="B498" s="128" t="s">
        <v>1587</v>
      </c>
      <c r="C498" s="105" t="s">
        <v>1588</v>
      </c>
      <c r="D498" s="105" t="s">
        <v>1589</v>
      </c>
      <c r="E498" s="105" t="s">
        <v>686</v>
      </c>
      <c r="F498" s="105" t="s">
        <v>1590</v>
      </c>
      <c r="G498" s="106">
        <v>140733.0</v>
      </c>
      <c r="H498" s="107" t="s">
        <v>1591</v>
      </c>
      <c r="I498" s="108">
        <f t="shared" ref="I498:J498" si="499">K498+M498+O498+Q498+S498+U498+W498+Y498+AA498+AC498+AG498+AI498+AK498+AM498+AO498+AQ498+AU498+AW498+AY498+BA498+BC498+BE498+AE498+AS498</f>
        <v>0</v>
      </c>
      <c r="J498" s="109">
        <f t="shared" si="499"/>
        <v>0</v>
      </c>
      <c r="K498" s="83"/>
      <c r="L498" s="83"/>
      <c r="M498" s="83"/>
      <c r="N498" s="83"/>
      <c r="O498" s="83"/>
      <c r="P498" s="83"/>
      <c r="Q498" s="83"/>
      <c r="R498" s="83"/>
      <c r="S498" s="83"/>
      <c r="T498" s="83"/>
      <c r="U498" s="83"/>
      <c r="V498" s="83"/>
      <c r="W498" s="83"/>
      <c r="X498" s="83"/>
      <c r="Y498" s="83"/>
      <c r="Z498" s="83"/>
    </row>
    <row r="499" ht="12.0" customHeight="1">
      <c r="A499" s="10"/>
      <c r="B499" s="116" t="s">
        <v>1592</v>
      </c>
      <c r="C499" s="104" t="s">
        <v>1593</v>
      </c>
      <c r="D499" s="104" t="s">
        <v>1594</v>
      </c>
      <c r="E499" s="104" t="s">
        <v>686</v>
      </c>
      <c r="F499" s="105" t="s">
        <v>1595</v>
      </c>
      <c r="G499" s="106">
        <v>140733.0</v>
      </c>
      <c r="H499" s="107" t="s">
        <v>1596</v>
      </c>
      <c r="I499" s="108">
        <f t="shared" ref="I499:J499" si="500">K499+M499+O499+Q499+S499+U499+W499+Y499+AA499+AC499+AG499+AI499+AK499+AM499+AO499+AQ499+AU499+AW499+AY499+BA499+BC499+BE499+AE499+AS499</f>
        <v>0</v>
      </c>
      <c r="J499" s="109">
        <f t="shared" si="500"/>
        <v>0</v>
      </c>
      <c r="K499" s="83"/>
      <c r="L499" s="83"/>
      <c r="M499" s="83"/>
      <c r="N499" s="83"/>
      <c r="O499" s="83"/>
      <c r="P499" s="83"/>
      <c r="Q499" s="83"/>
      <c r="R499" s="83"/>
      <c r="S499" s="83"/>
      <c r="T499" s="83"/>
      <c r="U499" s="83"/>
      <c r="V499" s="83"/>
      <c r="W499" s="83"/>
      <c r="X499" s="83"/>
      <c r="Y499" s="83"/>
      <c r="Z499" s="83"/>
    </row>
    <row r="500" ht="12.0" customHeight="1">
      <c r="A500" s="10"/>
      <c r="B500" s="14"/>
      <c r="C500" s="14"/>
      <c r="D500" s="14"/>
      <c r="E500" s="14"/>
      <c r="F500" s="105" t="s">
        <v>1597</v>
      </c>
      <c r="G500" s="106">
        <v>140733.0</v>
      </c>
      <c r="H500" s="107" t="s">
        <v>1598</v>
      </c>
      <c r="I500" s="108">
        <f t="shared" ref="I500:J500" si="501">K500+M500+O500+Q500+S500+U500+W500+Y500+AA500+AC500+AG500+AI500+AK500+AM500+AO500+AQ500+AU500+AW500+AY500+BA500+BC500+BE500+AE500+AS500</f>
        <v>0</v>
      </c>
      <c r="J500" s="109">
        <f t="shared" si="501"/>
        <v>0</v>
      </c>
      <c r="K500" s="83"/>
      <c r="L500" s="83"/>
      <c r="M500" s="83"/>
      <c r="N500" s="83"/>
      <c r="O500" s="83"/>
      <c r="P500" s="83"/>
      <c r="Q500" s="83"/>
      <c r="R500" s="83"/>
      <c r="S500" s="83"/>
      <c r="T500" s="83"/>
      <c r="U500" s="83"/>
      <c r="V500" s="83"/>
      <c r="W500" s="83"/>
      <c r="X500" s="83"/>
      <c r="Y500" s="83"/>
      <c r="Z500" s="83"/>
    </row>
    <row r="501" ht="12.0" customHeight="1">
      <c r="A501" s="10"/>
      <c r="B501" s="103" t="s">
        <v>1599</v>
      </c>
      <c r="C501" s="104" t="s">
        <v>1600</v>
      </c>
      <c r="D501" s="104" t="s">
        <v>1601</v>
      </c>
      <c r="E501" s="104" t="s">
        <v>686</v>
      </c>
      <c r="F501" s="105" t="s">
        <v>1602</v>
      </c>
      <c r="G501" s="106">
        <v>140733.0</v>
      </c>
      <c r="H501" s="107" t="s">
        <v>1603</v>
      </c>
      <c r="I501" s="108">
        <f t="shared" ref="I501:J501" si="502">K501+M501+O501+Q501+S501+U501+W501+Y501+AA501+AC501+AG501+AI501+AK501+AM501+AO501+AQ501+AU501+AW501+AY501+BA501+BC501+BE501+AE501+AS501</f>
        <v>0</v>
      </c>
      <c r="J501" s="109">
        <f t="shared" si="502"/>
        <v>0</v>
      </c>
      <c r="K501" s="83"/>
      <c r="L501" s="83"/>
      <c r="M501" s="83"/>
      <c r="N501" s="83"/>
      <c r="O501" s="83"/>
      <c r="P501" s="83"/>
      <c r="Q501" s="83"/>
      <c r="R501" s="83"/>
      <c r="S501" s="83"/>
      <c r="T501" s="83"/>
      <c r="U501" s="83"/>
      <c r="V501" s="83"/>
      <c r="W501" s="83"/>
      <c r="X501" s="83"/>
      <c r="Y501" s="83"/>
      <c r="Z501" s="83"/>
    </row>
    <row r="502" ht="12.0" customHeight="1">
      <c r="A502" s="10"/>
      <c r="B502" s="10"/>
      <c r="C502" s="10"/>
      <c r="D502" s="10"/>
      <c r="E502" s="10"/>
      <c r="F502" s="105" t="s">
        <v>1604</v>
      </c>
      <c r="G502" s="106">
        <v>140733.0</v>
      </c>
      <c r="H502" s="107" t="s">
        <v>1605</v>
      </c>
      <c r="I502" s="108">
        <f t="shared" ref="I502:J502" si="503">K502+M502+O502+Q502+S502+U502+W502+Y502+AA502+AC502+AG502+AI502+AK502+AM502+AO502+AQ502+AU502+AW502+AY502+BA502+BC502+BE502+AE502+AS502</f>
        <v>0</v>
      </c>
      <c r="J502" s="109">
        <f t="shared" si="503"/>
        <v>0</v>
      </c>
      <c r="K502" s="83"/>
      <c r="L502" s="83"/>
      <c r="M502" s="83"/>
      <c r="N502" s="83"/>
      <c r="O502" s="83"/>
      <c r="P502" s="83"/>
      <c r="Q502" s="83"/>
      <c r="R502" s="83"/>
      <c r="S502" s="83"/>
      <c r="T502" s="83"/>
      <c r="U502" s="83"/>
      <c r="V502" s="83"/>
      <c r="W502" s="83"/>
      <c r="X502" s="83"/>
      <c r="Y502" s="83"/>
      <c r="Z502" s="83"/>
    </row>
    <row r="503" ht="12.0" customHeight="1">
      <c r="A503" s="10"/>
      <c r="B503" s="10"/>
      <c r="C503" s="10"/>
      <c r="D503" s="10"/>
      <c r="E503" s="10"/>
      <c r="F503" s="105" t="s">
        <v>1606</v>
      </c>
      <c r="G503" s="106">
        <v>140733.0</v>
      </c>
      <c r="H503" s="107" t="s">
        <v>1607</v>
      </c>
      <c r="I503" s="108">
        <f t="shared" ref="I503:J503" si="504">K503+M503+O503+Q503+S503+U503+W503+Y503+AA503+AC503+AG503+AI503+AK503+AM503+AO503+AQ503+AU503+AW503+AY503+BA503+BC503+BE503+AE503+AS503</f>
        <v>0</v>
      </c>
      <c r="J503" s="109">
        <f t="shared" si="504"/>
        <v>0</v>
      </c>
      <c r="K503" s="83"/>
      <c r="L503" s="83"/>
      <c r="M503" s="83"/>
      <c r="N503" s="83"/>
      <c r="O503" s="83"/>
      <c r="P503" s="83"/>
      <c r="Q503" s="83"/>
      <c r="R503" s="83"/>
      <c r="S503" s="83"/>
      <c r="T503" s="83"/>
      <c r="U503" s="83"/>
      <c r="V503" s="83"/>
      <c r="W503" s="83"/>
      <c r="X503" s="83"/>
      <c r="Y503" s="83"/>
      <c r="Z503" s="83"/>
    </row>
    <row r="504" ht="12.0" customHeight="1">
      <c r="A504" s="10"/>
      <c r="B504" s="10"/>
      <c r="C504" s="14"/>
      <c r="D504" s="14"/>
      <c r="E504" s="14"/>
      <c r="F504" s="105" t="s">
        <v>1608</v>
      </c>
      <c r="G504" s="106">
        <v>140733.0</v>
      </c>
      <c r="H504" s="107" t="s">
        <v>1609</v>
      </c>
      <c r="I504" s="108">
        <f t="shared" ref="I504:J504" si="505">K504+M504+O504+Q504+S504+U504+W504+Y504+AA504+AC504+AG504+AI504+AK504+AM504+AO504+AQ504+AU504+AW504+AY504+BA504+BC504+BE504+AE504+AS504</f>
        <v>0</v>
      </c>
      <c r="J504" s="109">
        <f t="shared" si="505"/>
        <v>0</v>
      </c>
      <c r="K504" s="83"/>
      <c r="L504" s="83"/>
      <c r="M504" s="83"/>
      <c r="N504" s="83"/>
      <c r="O504" s="83"/>
      <c r="P504" s="83"/>
      <c r="Q504" s="83"/>
      <c r="R504" s="83"/>
      <c r="S504" s="83"/>
      <c r="T504" s="83"/>
      <c r="U504" s="83"/>
      <c r="V504" s="83"/>
      <c r="W504" s="83"/>
      <c r="X504" s="83"/>
      <c r="Y504" s="83"/>
      <c r="Z504" s="83"/>
    </row>
    <row r="505" ht="12.0" customHeight="1">
      <c r="A505" s="10"/>
      <c r="B505" s="10"/>
      <c r="C505" s="104" t="s">
        <v>1610</v>
      </c>
      <c r="D505" s="104" t="s">
        <v>1611</v>
      </c>
      <c r="E505" s="104" t="s">
        <v>686</v>
      </c>
      <c r="F505" s="105" t="s">
        <v>1612</v>
      </c>
      <c r="G505" s="106">
        <v>140733.0</v>
      </c>
      <c r="H505" s="107" t="s">
        <v>1613</v>
      </c>
      <c r="I505" s="108">
        <f t="shared" ref="I505:J505" si="506">K505+M505+O505+Q505+S505+U505+W505+Y505+AA505+AC505+AG505+AI505+AK505+AM505+AO505+AQ505+AU505+AW505+AY505+BA505+BC505+BE505+AE505+AS505</f>
        <v>0</v>
      </c>
      <c r="J505" s="109">
        <f t="shared" si="506"/>
        <v>0</v>
      </c>
      <c r="K505" s="83"/>
      <c r="L505" s="83"/>
      <c r="M505" s="83"/>
      <c r="N505" s="83"/>
      <c r="O505" s="83"/>
      <c r="P505" s="83"/>
      <c r="Q505" s="83"/>
      <c r="R505" s="83"/>
      <c r="S505" s="83"/>
      <c r="T505" s="83"/>
      <c r="U505" s="83"/>
      <c r="V505" s="83"/>
      <c r="W505" s="83"/>
      <c r="X505" s="83"/>
      <c r="Y505" s="83"/>
      <c r="Z505" s="83"/>
    </row>
    <row r="506" ht="12.0" customHeight="1">
      <c r="A506" s="10"/>
      <c r="B506" s="10"/>
      <c r="C506" s="14"/>
      <c r="D506" s="14"/>
      <c r="E506" s="14"/>
      <c r="F506" s="105" t="s">
        <v>1614</v>
      </c>
      <c r="G506" s="106">
        <v>140733.0</v>
      </c>
      <c r="H506" s="107" t="s">
        <v>1615</v>
      </c>
      <c r="I506" s="108">
        <f t="shared" ref="I506:J506" si="507">K506+M506+O506+Q506+S506+U506+W506+Y506+AA506+AC506+AG506+AI506+AK506+AM506+AO506+AQ506+AU506+AW506+AY506+BA506+BC506+BE506+AE506+AS506</f>
        <v>0</v>
      </c>
      <c r="J506" s="109">
        <f t="shared" si="507"/>
        <v>0</v>
      </c>
      <c r="K506" s="83"/>
      <c r="L506" s="83"/>
      <c r="M506" s="83"/>
      <c r="N506" s="83"/>
      <c r="O506" s="83"/>
      <c r="P506" s="83"/>
      <c r="Q506" s="83"/>
      <c r="R506" s="83"/>
      <c r="S506" s="83"/>
      <c r="T506" s="83"/>
      <c r="U506" s="83"/>
      <c r="V506" s="83"/>
      <c r="W506" s="83"/>
      <c r="X506" s="83"/>
      <c r="Y506" s="83"/>
      <c r="Z506" s="83"/>
    </row>
    <row r="507" ht="12.0" customHeight="1">
      <c r="A507" s="14"/>
      <c r="B507" s="14"/>
      <c r="C507" s="84" t="s">
        <v>1616</v>
      </c>
      <c r="D507" s="105" t="s">
        <v>1617</v>
      </c>
      <c r="E507" s="105" t="s">
        <v>686</v>
      </c>
      <c r="F507" s="105" t="s">
        <v>1618</v>
      </c>
      <c r="G507" s="106">
        <v>140733.0</v>
      </c>
      <c r="H507" s="107" t="s">
        <v>1619</v>
      </c>
      <c r="I507" s="108">
        <f t="shared" ref="I507:J507" si="508">K507+M507+O507+Q507+S507+U507+W507+Y507+AA507+AC507+AG507+AI507+AK507+AM507+AO507+AQ507+AU507+AW507+AY507+BA507+BC507+BE507+AE507+AS507</f>
        <v>0</v>
      </c>
      <c r="J507" s="109">
        <f t="shared" si="508"/>
        <v>0</v>
      </c>
      <c r="K507" s="83"/>
      <c r="L507" s="83"/>
      <c r="M507" s="83"/>
      <c r="N507" s="83"/>
      <c r="O507" s="83"/>
      <c r="P507" s="83"/>
      <c r="Q507" s="83"/>
      <c r="R507" s="83"/>
      <c r="S507" s="83"/>
      <c r="T507" s="83"/>
      <c r="U507" s="83"/>
      <c r="V507" s="83"/>
      <c r="W507" s="83"/>
      <c r="X507" s="83"/>
      <c r="Y507" s="83"/>
      <c r="Z507" s="83"/>
    </row>
    <row r="508" ht="12.0" customHeight="1">
      <c r="A508" s="111" t="s">
        <v>1620</v>
      </c>
      <c r="B508" s="128" t="s">
        <v>1579</v>
      </c>
      <c r="C508" s="105" t="s">
        <v>1621</v>
      </c>
      <c r="D508" s="105" t="s">
        <v>1622</v>
      </c>
      <c r="E508" s="105" t="s">
        <v>686</v>
      </c>
      <c r="F508" s="105" t="s">
        <v>1623</v>
      </c>
      <c r="G508" s="106">
        <v>285391.0</v>
      </c>
      <c r="H508" s="107" t="s">
        <v>1624</v>
      </c>
      <c r="I508" s="108">
        <f t="shared" ref="I508:J508" si="509">K508+M508+O508+Q508+S508+U508+W508+Y508+AA508+AC508+AG508+AI508+AK508+AM508+AO508+AQ508+AU508+AW508+AY508+BA508+BC508+BE508+AE508+AS508</f>
        <v>0</v>
      </c>
      <c r="J508" s="109">
        <f t="shared" si="509"/>
        <v>0</v>
      </c>
      <c r="K508" s="83"/>
      <c r="L508" s="83"/>
      <c r="M508" s="83"/>
      <c r="N508" s="83"/>
      <c r="O508" s="83"/>
      <c r="P508" s="83"/>
      <c r="Q508" s="83"/>
      <c r="R508" s="83"/>
      <c r="S508" s="83"/>
      <c r="T508" s="83"/>
      <c r="U508" s="83"/>
      <c r="V508" s="83"/>
      <c r="W508" s="83"/>
      <c r="X508" s="83"/>
      <c r="Y508" s="83"/>
      <c r="Z508" s="83"/>
    </row>
    <row r="509" ht="12.0" customHeight="1">
      <c r="A509" s="102" t="s">
        <v>1625</v>
      </c>
      <c r="B509" s="103" t="s">
        <v>1626</v>
      </c>
      <c r="C509" s="105" t="s">
        <v>1627</v>
      </c>
      <c r="D509" s="105" t="s">
        <v>1628</v>
      </c>
      <c r="E509" s="104" t="s">
        <v>686</v>
      </c>
      <c r="F509" s="104" t="s">
        <v>1629</v>
      </c>
      <c r="G509" s="106">
        <v>147549.0</v>
      </c>
      <c r="H509" s="129" t="s">
        <v>1630</v>
      </c>
      <c r="I509" s="108">
        <f t="shared" ref="I509:J509" si="510">K509+M509+O509+Q509+S509+U509+W509+Y509+AA509+AC509+AG509+AI509+AK509+AM509+AO509+AQ509+AU509+AW509+AY509+BA509+BC509+BE509+AE509+AS509</f>
        <v>0</v>
      </c>
      <c r="J509" s="109">
        <f t="shared" si="510"/>
        <v>0</v>
      </c>
      <c r="K509" s="83"/>
      <c r="L509" s="83"/>
      <c r="M509" s="83"/>
      <c r="N509" s="83"/>
      <c r="O509" s="83"/>
      <c r="P509" s="83"/>
      <c r="Q509" s="83"/>
      <c r="R509" s="83"/>
      <c r="S509" s="83"/>
      <c r="T509" s="83"/>
      <c r="U509" s="83"/>
      <c r="V509" s="83"/>
      <c r="W509" s="83"/>
      <c r="X509" s="83"/>
      <c r="Y509" s="83"/>
      <c r="Z509" s="83"/>
    </row>
    <row r="510" ht="12.0" customHeight="1">
      <c r="A510" s="14"/>
      <c r="B510" s="14"/>
      <c r="C510" s="104" t="s">
        <v>1631</v>
      </c>
      <c r="D510" s="104" t="s">
        <v>1632</v>
      </c>
      <c r="E510" s="14"/>
      <c r="F510" s="104" t="s">
        <v>1629</v>
      </c>
      <c r="G510" s="106">
        <v>147549.0</v>
      </c>
      <c r="H510" s="129" t="s">
        <v>1633</v>
      </c>
      <c r="I510" s="108">
        <f t="shared" ref="I510:J510" si="511">K510+M510+O510+Q510+S510+U510+W510+Y510+AA510+AC510+AG510+AI510+AK510+AM510+AO510+AQ510+AU510+AW510+AY510+BA510+BC510+BE510+AE510+AS510</f>
        <v>0</v>
      </c>
      <c r="J510" s="109">
        <f t="shared" si="511"/>
        <v>0</v>
      </c>
      <c r="K510" s="83"/>
      <c r="L510" s="83"/>
      <c r="M510" s="83"/>
      <c r="N510" s="83"/>
      <c r="O510" s="83"/>
      <c r="P510" s="83"/>
      <c r="Q510" s="83"/>
      <c r="R510" s="83"/>
      <c r="S510" s="83"/>
      <c r="T510" s="83"/>
      <c r="U510" s="83"/>
      <c r="V510" s="83"/>
      <c r="W510" s="83"/>
      <c r="X510" s="83"/>
      <c r="Y510" s="83"/>
      <c r="Z510" s="83"/>
    </row>
    <row r="511" ht="12.0" customHeight="1">
      <c r="A511" s="102" t="s">
        <v>1634</v>
      </c>
      <c r="B511" s="103" t="s">
        <v>1635</v>
      </c>
      <c r="C511" s="104" t="s">
        <v>1636</v>
      </c>
      <c r="D511" s="104" t="s">
        <v>1637</v>
      </c>
      <c r="E511" s="104" t="s">
        <v>686</v>
      </c>
      <c r="F511" s="105" t="s">
        <v>1638</v>
      </c>
      <c r="G511" s="106">
        <v>218223.0</v>
      </c>
      <c r="H511" s="107" t="s">
        <v>1639</v>
      </c>
      <c r="I511" s="108">
        <f t="shared" ref="I511:J511" si="512">K511+M511+O511+Q511+S511+U511+W511+Y511+AA511+AC511+AG511+AI511+AK511+AM511+AO511+AQ511+AU511+AW511+AY511+BA511+BC511+BE511+AE511+AS511</f>
        <v>0</v>
      </c>
      <c r="J511" s="109">
        <f t="shared" si="512"/>
        <v>0</v>
      </c>
      <c r="K511" s="83"/>
      <c r="L511" s="83"/>
      <c r="M511" s="83"/>
      <c r="N511" s="83"/>
      <c r="O511" s="83"/>
      <c r="P511" s="83"/>
      <c r="Q511" s="83"/>
      <c r="R511" s="83"/>
      <c r="S511" s="83"/>
      <c r="T511" s="83"/>
      <c r="U511" s="83"/>
      <c r="V511" s="83"/>
      <c r="W511" s="83"/>
      <c r="X511" s="83"/>
      <c r="Y511" s="83"/>
      <c r="Z511" s="83"/>
    </row>
    <row r="512" ht="12.0" customHeight="1">
      <c r="A512" s="10"/>
      <c r="B512" s="10"/>
      <c r="C512" s="10"/>
      <c r="D512" s="10"/>
      <c r="E512" s="10"/>
      <c r="F512" s="105" t="s">
        <v>1640</v>
      </c>
      <c r="G512" s="106">
        <v>218223.0</v>
      </c>
      <c r="H512" s="107" t="s">
        <v>1641</v>
      </c>
      <c r="I512" s="108">
        <f t="shared" ref="I512:J512" si="513">K512+M512+O512+Q512+S512+U512+W512+Y512+AA512+AC512+AG512+AI512+AK512+AM512+AO512+AQ512+AU512+AW512+AY512+BA512+BC512+BE512+AE512+AS512</f>
        <v>0</v>
      </c>
      <c r="J512" s="109">
        <f t="shared" si="513"/>
        <v>0</v>
      </c>
      <c r="K512" s="83"/>
      <c r="L512" s="83"/>
      <c r="M512" s="83"/>
      <c r="N512" s="83"/>
      <c r="O512" s="83"/>
      <c r="P512" s="83"/>
      <c r="Q512" s="83"/>
      <c r="R512" s="83"/>
      <c r="S512" s="83"/>
      <c r="T512" s="83"/>
      <c r="U512" s="83"/>
      <c r="V512" s="83"/>
      <c r="W512" s="83"/>
      <c r="X512" s="83"/>
      <c r="Y512" s="83"/>
      <c r="Z512" s="83"/>
    </row>
    <row r="513" ht="12.0" customHeight="1">
      <c r="A513" s="10"/>
      <c r="B513" s="10"/>
      <c r="C513" s="14"/>
      <c r="D513" s="14"/>
      <c r="E513" s="14"/>
      <c r="F513" s="105" t="s">
        <v>1642</v>
      </c>
      <c r="G513" s="106">
        <v>218223.0</v>
      </c>
      <c r="H513" s="107" t="s">
        <v>1643</v>
      </c>
      <c r="I513" s="108">
        <f t="shared" ref="I513:J513" si="514">K513+M513+O513+Q513+S513+U513+W513+Y513+AA513+AC513+AG513+AI513+AK513+AM513+AO513+AQ513+AU513+AW513+AY513+BA513+BC513+BE513+AE513+AS513</f>
        <v>0</v>
      </c>
      <c r="J513" s="109">
        <f t="shared" si="514"/>
        <v>0</v>
      </c>
      <c r="K513" s="83"/>
      <c r="L513" s="83"/>
      <c r="M513" s="83"/>
      <c r="N513" s="83"/>
      <c r="O513" s="83"/>
      <c r="P513" s="83"/>
      <c r="Q513" s="83"/>
      <c r="R513" s="83"/>
      <c r="S513" s="83"/>
      <c r="T513" s="83"/>
      <c r="U513" s="83"/>
      <c r="V513" s="83"/>
      <c r="W513" s="83"/>
      <c r="X513" s="83"/>
      <c r="Y513" s="83"/>
      <c r="Z513" s="83"/>
    </row>
    <row r="514" ht="12.0" customHeight="1">
      <c r="A514" s="10"/>
      <c r="B514" s="10"/>
      <c r="C514" s="104" t="s">
        <v>1644</v>
      </c>
      <c r="D514" s="104" t="s">
        <v>1645</v>
      </c>
      <c r="E514" s="104" t="s">
        <v>686</v>
      </c>
      <c r="F514" s="105" t="s">
        <v>1646</v>
      </c>
      <c r="G514" s="106">
        <v>218223.0</v>
      </c>
      <c r="H514" s="107" t="s">
        <v>1647</v>
      </c>
      <c r="I514" s="108">
        <f t="shared" ref="I514:J514" si="515">K514+M514+O514+Q514+S514+U514+W514+Y514+AA514+AC514+AG514+AI514+AK514+AM514+AO514+AQ514+AU514+AW514+AY514+BA514+BC514+BE514+AE514+AS514</f>
        <v>0</v>
      </c>
      <c r="J514" s="109">
        <f t="shared" si="515"/>
        <v>0</v>
      </c>
      <c r="K514" s="83"/>
      <c r="L514" s="83"/>
      <c r="M514" s="83"/>
      <c r="N514" s="83"/>
      <c r="O514" s="83"/>
      <c r="P514" s="83"/>
      <c r="Q514" s="83"/>
      <c r="R514" s="83"/>
      <c r="S514" s="83"/>
      <c r="T514" s="83"/>
      <c r="U514" s="83"/>
      <c r="V514" s="83"/>
      <c r="W514" s="83"/>
      <c r="X514" s="83"/>
      <c r="Y514" s="83"/>
      <c r="Z514" s="83"/>
    </row>
    <row r="515" ht="12.0" customHeight="1">
      <c r="A515" s="10"/>
      <c r="B515" s="10"/>
      <c r="C515" s="14"/>
      <c r="D515" s="14"/>
      <c r="E515" s="14"/>
      <c r="F515" s="105" t="s">
        <v>1648</v>
      </c>
      <c r="G515" s="106">
        <v>218223.0</v>
      </c>
      <c r="H515" s="107" t="s">
        <v>1649</v>
      </c>
      <c r="I515" s="108">
        <f t="shared" ref="I515:J515" si="516">K515+M515+O515+Q515+S515+U515+W515+Y515+AA515+AC515+AG515+AI515+AK515+AM515+AO515+AQ515+AU515+AW515+AY515+BA515+BC515+BE515+AE515+AS515</f>
        <v>0</v>
      </c>
      <c r="J515" s="109">
        <f t="shared" si="516"/>
        <v>0</v>
      </c>
      <c r="K515" s="83"/>
      <c r="L515" s="83"/>
      <c r="M515" s="83"/>
      <c r="N515" s="83"/>
      <c r="O515" s="83"/>
      <c r="P515" s="83"/>
      <c r="Q515" s="83"/>
      <c r="R515" s="83"/>
      <c r="S515" s="83"/>
      <c r="T515" s="83"/>
      <c r="U515" s="83"/>
      <c r="V515" s="83"/>
      <c r="W515" s="83"/>
      <c r="X515" s="83"/>
      <c r="Y515" s="83"/>
      <c r="Z515" s="83"/>
    </row>
    <row r="516" ht="12.0" customHeight="1">
      <c r="A516" s="10"/>
      <c r="B516" s="10"/>
      <c r="C516" s="104" t="s">
        <v>1650</v>
      </c>
      <c r="D516" s="104" t="s">
        <v>1651</v>
      </c>
      <c r="E516" s="104" t="s">
        <v>686</v>
      </c>
      <c r="F516" s="105" t="s">
        <v>1652</v>
      </c>
      <c r="G516" s="106">
        <v>218223.0</v>
      </c>
      <c r="H516" s="107" t="s">
        <v>1653</v>
      </c>
      <c r="I516" s="108">
        <f t="shared" ref="I516:J516" si="517">K516+M516+O516+Q516+S516+U516+W516+Y516+AA516+AC516+AG516+AI516+AK516+AM516+AO516+AQ516+AU516+AW516+AY516+BA516+BC516+BE516+AE516+AS516</f>
        <v>0</v>
      </c>
      <c r="J516" s="109">
        <f t="shared" si="517"/>
        <v>0</v>
      </c>
      <c r="K516" s="83"/>
      <c r="L516" s="83"/>
      <c r="M516" s="83"/>
      <c r="N516" s="83"/>
      <c r="O516" s="83"/>
      <c r="P516" s="83"/>
      <c r="Q516" s="83"/>
      <c r="R516" s="83"/>
      <c r="S516" s="83"/>
      <c r="T516" s="83"/>
      <c r="U516" s="83"/>
      <c r="V516" s="83"/>
      <c r="W516" s="83"/>
      <c r="X516" s="83"/>
      <c r="Y516" s="83"/>
      <c r="Z516" s="83"/>
    </row>
    <row r="517" ht="12.0" customHeight="1">
      <c r="A517" s="10"/>
      <c r="B517" s="10"/>
      <c r="C517" s="10"/>
      <c r="D517" s="10"/>
      <c r="E517" s="10"/>
      <c r="F517" s="105" t="s">
        <v>1654</v>
      </c>
      <c r="G517" s="106">
        <v>218223.0</v>
      </c>
      <c r="H517" s="107" t="s">
        <v>1655</v>
      </c>
      <c r="I517" s="108">
        <f t="shared" ref="I517:J517" si="518">K517+M517+O517+Q517+S517+U517+W517+Y517+AA517+AC517+AG517+AI517+AK517+AM517+AO517+AQ517+AU517+AW517+AY517+BA517+BC517+BE517+AE517+AS517</f>
        <v>0</v>
      </c>
      <c r="J517" s="109">
        <f t="shared" si="518"/>
        <v>0</v>
      </c>
      <c r="K517" s="83"/>
      <c r="L517" s="83"/>
      <c r="M517" s="83"/>
      <c r="N517" s="83"/>
      <c r="O517" s="83"/>
      <c r="P517" s="83"/>
      <c r="Q517" s="83"/>
      <c r="R517" s="83"/>
      <c r="S517" s="83"/>
      <c r="T517" s="83"/>
      <c r="U517" s="83"/>
      <c r="V517" s="83"/>
      <c r="W517" s="83"/>
      <c r="X517" s="83"/>
      <c r="Y517" s="83"/>
      <c r="Z517" s="83"/>
    </row>
    <row r="518" ht="12.0" customHeight="1">
      <c r="A518" s="10"/>
      <c r="B518" s="10"/>
      <c r="C518" s="14"/>
      <c r="D518" s="14"/>
      <c r="E518" s="14"/>
      <c r="F518" s="105" t="s">
        <v>1656</v>
      </c>
      <c r="G518" s="106">
        <v>218223.0</v>
      </c>
      <c r="H518" s="107" t="s">
        <v>1657</v>
      </c>
      <c r="I518" s="108">
        <f t="shared" ref="I518:J518" si="519">K518+M518+O518+Q518+S518+U518+W518+Y518+AA518+AC518+AG518+AI518+AK518+AM518+AO518+AQ518+AU518+AW518+AY518+BA518+BC518+BE518+AE518+AS518</f>
        <v>0</v>
      </c>
      <c r="J518" s="109">
        <f t="shared" si="519"/>
        <v>0</v>
      </c>
      <c r="K518" s="83"/>
      <c r="L518" s="83"/>
      <c r="M518" s="83"/>
      <c r="N518" s="83"/>
      <c r="O518" s="83"/>
      <c r="P518" s="83"/>
      <c r="Q518" s="83"/>
      <c r="R518" s="83"/>
      <c r="S518" s="83"/>
      <c r="T518" s="83"/>
      <c r="U518" s="83"/>
      <c r="V518" s="83"/>
      <c r="W518" s="83"/>
      <c r="X518" s="83"/>
      <c r="Y518" s="83"/>
      <c r="Z518" s="83"/>
    </row>
    <row r="519" ht="12.0" customHeight="1">
      <c r="A519" s="111" t="s">
        <v>1658</v>
      </c>
      <c r="B519" s="128" t="s">
        <v>1659</v>
      </c>
      <c r="C519" s="105" t="s">
        <v>1660</v>
      </c>
      <c r="D519" s="105" t="s">
        <v>1661</v>
      </c>
      <c r="E519" s="105" t="s">
        <v>686</v>
      </c>
      <c r="F519" s="105" t="s">
        <v>1662</v>
      </c>
      <c r="G519" s="106">
        <v>359775.0</v>
      </c>
      <c r="H519" s="107" t="s">
        <v>1663</v>
      </c>
      <c r="I519" s="108">
        <f t="shared" ref="I519:J519" si="520">K519+M519+O519+Q519+S519+U519+W519+Y519+AA519+AC519+AG519+AI519+AK519+AM519+AO519+AQ519+AU519+AW519+AY519+BA519+BC519+BE519+AE519+AS519</f>
        <v>0</v>
      </c>
      <c r="J519" s="109">
        <f t="shared" si="520"/>
        <v>0</v>
      </c>
      <c r="K519" s="83"/>
      <c r="L519" s="83"/>
      <c r="M519" s="83"/>
      <c r="N519" s="83"/>
      <c r="O519" s="83"/>
      <c r="P519" s="83"/>
      <c r="Q519" s="83"/>
      <c r="R519" s="83"/>
      <c r="S519" s="83"/>
      <c r="T519" s="83"/>
      <c r="U519" s="83"/>
      <c r="V519" s="83"/>
      <c r="W519" s="83"/>
      <c r="X519" s="83"/>
      <c r="Y519" s="83"/>
      <c r="Z519" s="83"/>
    </row>
    <row r="520" ht="12.0" customHeight="1">
      <c r="A520" s="98" t="s">
        <v>50</v>
      </c>
      <c r="B520" s="7"/>
      <c r="C520" s="7"/>
      <c r="D520" s="7"/>
      <c r="E520" s="7"/>
      <c r="F520" s="7"/>
      <c r="G520" s="110"/>
      <c r="H520" s="99"/>
      <c r="I520" s="100">
        <f t="shared" ref="I520:J520" si="521">K520+M520+O520+Q520+S520+U520+W520+Y520+AA520+AC520+AG520+AI520+AK520+AM520+AO520+AQ520+AU520+AW520+AY520+BA520+BC520+BE520+AE520+AS520</f>
        <v>0</v>
      </c>
      <c r="J520" s="101">
        <f t="shared" si="521"/>
        <v>0</v>
      </c>
      <c r="K520" s="83"/>
      <c r="L520" s="83"/>
      <c r="M520" s="83"/>
      <c r="N520" s="83"/>
      <c r="O520" s="83"/>
      <c r="P520" s="83"/>
      <c r="Q520" s="83"/>
      <c r="R520" s="83"/>
      <c r="S520" s="83"/>
      <c r="T520" s="83"/>
      <c r="U520" s="83"/>
      <c r="V520" s="83"/>
      <c r="W520" s="83"/>
      <c r="X520" s="83"/>
      <c r="Y520" s="83"/>
      <c r="Z520" s="83"/>
    </row>
    <row r="521" ht="12.0" customHeight="1">
      <c r="A521" s="102" t="s">
        <v>1664</v>
      </c>
      <c r="B521" s="103" t="s">
        <v>1665</v>
      </c>
      <c r="C521" s="104" t="s">
        <v>1666</v>
      </c>
      <c r="D521" s="104" t="s">
        <v>1667</v>
      </c>
      <c r="E521" s="104" t="s">
        <v>686</v>
      </c>
      <c r="F521" s="105" t="s">
        <v>1668</v>
      </c>
      <c r="G521" s="106">
        <v>99098.0</v>
      </c>
      <c r="H521" s="107">
        <v>430.0</v>
      </c>
      <c r="I521" s="108">
        <f t="shared" ref="I521:J521" si="522">K521+M521+O521+Q521+S521+U521+W521+Y521+AA521+AC521+AG521+AI521+AK521+AM521+AO521+AQ521+AU521+AW521+AY521+BA521+BC521+BE521+AE521+AS521</f>
        <v>0</v>
      </c>
      <c r="J521" s="109">
        <f t="shared" si="522"/>
        <v>0</v>
      </c>
      <c r="K521" s="83"/>
      <c r="L521" s="83"/>
      <c r="M521" s="83"/>
      <c r="N521" s="83"/>
      <c r="O521" s="83"/>
      <c r="P521" s="83"/>
      <c r="Q521" s="83"/>
      <c r="R521" s="83"/>
      <c r="S521" s="83"/>
      <c r="T521" s="83"/>
      <c r="U521" s="83"/>
      <c r="V521" s="83"/>
      <c r="W521" s="83"/>
      <c r="X521" s="83"/>
      <c r="Y521" s="83"/>
      <c r="Z521" s="83"/>
    </row>
    <row r="522" ht="12.0" customHeight="1">
      <c r="A522" s="10"/>
      <c r="B522" s="10"/>
      <c r="C522" s="10"/>
      <c r="D522" s="10"/>
      <c r="E522" s="10"/>
      <c r="F522" s="105" t="s">
        <v>1669</v>
      </c>
      <c r="G522" s="106">
        <v>99098.0</v>
      </c>
      <c r="H522" s="107" t="s">
        <v>1670</v>
      </c>
      <c r="I522" s="108">
        <f t="shared" ref="I522:J522" si="523">K522+M522+O522+Q522+S522+U522+W522+Y522+AA522+AC522+AG522+AI522+AK522+AM522+AO522+AQ522+AU522+AW522+AY522+BA522+BC522+BE522+AE522+AS522</f>
        <v>0</v>
      </c>
      <c r="J522" s="109">
        <f t="shared" si="523"/>
        <v>0</v>
      </c>
      <c r="K522" s="83"/>
      <c r="L522" s="83"/>
      <c r="M522" s="83"/>
      <c r="N522" s="83"/>
      <c r="O522" s="83"/>
      <c r="P522" s="83"/>
      <c r="Q522" s="83"/>
      <c r="R522" s="83"/>
      <c r="S522" s="83"/>
      <c r="T522" s="83"/>
      <c r="U522" s="83"/>
      <c r="V522" s="83"/>
      <c r="W522" s="83"/>
      <c r="X522" s="83"/>
      <c r="Y522" s="83"/>
      <c r="Z522" s="83"/>
    </row>
    <row r="523" ht="12.0" customHeight="1">
      <c r="A523" s="10"/>
      <c r="B523" s="10"/>
      <c r="C523" s="10"/>
      <c r="D523" s="10"/>
      <c r="E523" s="10"/>
      <c r="F523" s="105" t="s">
        <v>1671</v>
      </c>
      <c r="G523" s="106">
        <v>99098.0</v>
      </c>
      <c r="H523" s="107" t="s">
        <v>1672</v>
      </c>
      <c r="I523" s="108">
        <f t="shared" ref="I523:J523" si="524">K523+M523+O523+Q523+S523+U523+W523+Y523+AA523+AC523+AG523+AI523+AK523+AM523+AO523+AQ523+AU523+AW523+AY523+BA523+BC523+BE523+AE523+AS523</f>
        <v>0</v>
      </c>
      <c r="J523" s="109">
        <f t="shared" si="524"/>
        <v>0</v>
      </c>
      <c r="K523" s="83"/>
      <c r="L523" s="83"/>
      <c r="M523" s="83"/>
      <c r="N523" s="83"/>
      <c r="O523" s="83"/>
      <c r="P523" s="83"/>
      <c r="Q523" s="83"/>
      <c r="R523" s="83"/>
      <c r="S523" s="83"/>
      <c r="T523" s="83"/>
      <c r="U523" s="83"/>
      <c r="V523" s="83"/>
      <c r="W523" s="83"/>
      <c r="X523" s="83"/>
      <c r="Y523" s="83"/>
      <c r="Z523" s="83"/>
    </row>
    <row r="524" ht="12.0" customHeight="1">
      <c r="A524" s="10"/>
      <c r="B524" s="10"/>
      <c r="C524" s="10"/>
      <c r="D524" s="10"/>
      <c r="E524" s="10"/>
      <c r="F524" s="105" t="s">
        <v>1673</v>
      </c>
      <c r="G524" s="106">
        <v>99098.0</v>
      </c>
      <c r="H524" s="107" t="s">
        <v>1674</v>
      </c>
      <c r="I524" s="108">
        <f t="shared" ref="I524:J524" si="525">K524+M524+O524+Q524+S524+U524+W524+Y524+AA524+AC524+AG524+AI524+AK524+AM524+AO524+AQ524+AU524+AW524+AY524+BA524+BC524+BE524+AE524+AS524</f>
        <v>0</v>
      </c>
      <c r="J524" s="109">
        <f t="shared" si="525"/>
        <v>0</v>
      </c>
      <c r="K524" s="83"/>
      <c r="L524" s="83"/>
      <c r="M524" s="83"/>
      <c r="N524" s="83"/>
      <c r="O524" s="83"/>
      <c r="P524" s="83"/>
      <c r="Q524" s="83"/>
      <c r="R524" s="83"/>
      <c r="S524" s="83"/>
      <c r="T524" s="83"/>
      <c r="U524" s="83"/>
      <c r="V524" s="83"/>
      <c r="W524" s="83"/>
      <c r="X524" s="83"/>
      <c r="Y524" s="83"/>
      <c r="Z524" s="83"/>
    </row>
    <row r="525" ht="12.0" customHeight="1">
      <c r="A525" s="10"/>
      <c r="B525" s="10"/>
      <c r="C525" s="10"/>
      <c r="D525" s="10"/>
      <c r="E525" s="10"/>
      <c r="F525" s="105" t="s">
        <v>1675</v>
      </c>
      <c r="G525" s="106">
        <v>99098.0</v>
      </c>
      <c r="H525" s="107" t="s">
        <v>1676</v>
      </c>
      <c r="I525" s="108">
        <f t="shared" ref="I525:J525" si="526">K525+M525+O525+Q525+S525+U525+W525+Y525+AA525+AC525+AG525+AI525+AK525+AM525+AO525+AQ525+AU525+AW525+AY525+BA525+BC525+BE525+AE525+AS525</f>
        <v>0</v>
      </c>
      <c r="J525" s="109">
        <f t="shared" si="526"/>
        <v>0</v>
      </c>
      <c r="K525" s="83"/>
      <c r="L525" s="83"/>
      <c r="M525" s="83"/>
      <c r="N525" s="83"/>
      <c r="O525" s="83"/>
      <c r="P525" s="83"/>
      <c r="Q525" s="83"/>
      <c r="R525" s="83"/>
      <c r="S525" s="83"/>
      <c r="T525" s="83"/>
      <c r="U525" s="83"/>
      <c r="V525" s="83"/>
      <c r="W525" s="83"/>
      <c r="X525" s="83"/>
      <c r="Y525" s="83"/>
      <c r="Z525" s="83"/>
    </row>
    <row r="526" ht="12.0" customHeight="1">
      <c r="A526" s="10"/>
      <c r="B526" s="10"/>
      <c r="C526" s="10"/>
      <c r="D526" s="10"/>
      <c r="E526" s="10"/>
      <c r="F526" s="105" t="s">
        <v>1677</v>
      </c>
      <c r="G526" s="106">
        <v>99098.0</v>
      </c>
      <c r="H526" s="107" t="s">
        <v>1678</v>
      </c>
      <c r="I526" s="108">
        <f t="shared" ref="I526:J526" si="527">K526+M526+O526+Q526+S526+U526+W526+Y526+AA526+AC526+AG526+AI526+AK526+AM526+AO526+AQ526+AU526+AW526+AY526+BA526+BC526+BE526+AE526+AS526</f>
        <v>0</v>
      </c>
      <c r="J526" s="109">
        <f t="shared" si="527"/>
        <v>0</v>
      </c>
      <c r="K526" s="83"/>
      <c r="L526" s="83"/>
      <c r="M526" s="83"/>
      <c r="N526" s="83"/>
      <c r="O526" s="83"/>
      <c r="P526" s="83"/>
      <c r="Q526" s="83"/>
      <c r="R526" s="83"/>
      <c r="S526" s="83"/>
      <c r="T526" s="83"/>
      <c r="U526" s="83"/>
      <c r="V526" s="83"/>
      <c r="W526" s="83"/>
      <c r="X526" s="83"/>
      <c r="Y526" s="83"/>
      <c r="Z526" s="83"/>
    </row>
    <row r="527" ht="12.0" customHeight="1">
      <c r="A527" s="10"/>
      <c r="B527" s="10"/>
      <c r="C527" s="10"/>
      <c r="D527" s="10"/>
      <c r="E527" s="10"/>
      <c r="F527" s="105" t="s">
        <v>1679</v>
      </c>
      <c r="G527" s="106">
        <v>99098.0</v>
      </c>
      <c r="H527" s="107" t="s">
        <v>1680</v>
      </c>
      <c r="I527" s="108">
        <f t="shared" ref="I527:J527" si="528">K527+M527+O527+Q527+S527+U527+W527+Y527+AA527+AC527+AG527+AI527+AK527+AM527+AO527+AQ527+AU527+AW527+AY527+BA527+BC527+BE527+AE527+AS527</f>
        <v>0</v>
      </c>
      <c r="J527" s="109">
        <f t="shared" si="528"/>
        <v>0</v>
      </c>
      <c r="K527" s="83"/>
      <c r="L527" s="83"/>
      <c r="M527" s="83"/>
      <c r="N527" s="83"/>
      <c r="O527" s="83"/>
      <c r="P527" s="83"/>
      <c r="Q527" s="83"/>
      <c r="R527" s="83"/>
      <c r="S527" s="83"/>
      <c r="T527" s="83"/>
      <c r="U527" s="83"/>
      <c r="V527" s="83"/>
      <c r="W527" s="83"/>
      <c r="X527" s="83"/>
      <c r="Y527" s="83"/>
      <c r="Z527" s="83"/>
    </row>
    <row r="528" ht="12.0" customHeight="1">
      <c r="A528" s="10"/>
      <c r="B528" s="10"/>
      <c r="C528" s="10"/>
      <c r="D528" s="10"/>
      <c r="E528" s="10"/>
      <c r="F528" s="105" t="s">
        <v>1681</v>
      </c>
      <c r="G528" s="106">
        <v>99098.0</v>
      </c>
      <c r="H528" s="107" t="s">
        <v>1682</v>
      </c>
      <c r="I528" s="108">
        <f t="shared" ref="I528:J528" si="529">K528+M528+O528+Q528+S528+U528+W528+Y528+AA528+AC528+AG528+AI528+AK528+AM528+AO528+AQ528+AU528+AW528+AY528+BA528+BC528+BE528+AE528+AS528</f>
        <v>0</v>
      </c>
      <c r="J528" s="109">
        <f t="shared" si="529"/>
        <v>0</v>
      </c>
      <c r="K528" s="83"/>
      <c r="L528" s="83"/>
      <c r="M528" s="83"/>
      <c r="N528" s="83"/>
      <c r="O528" s="83"/>
      <c r="P528" s="83"/>
      <c r="Q528" s="83"/>
      <c r="R528" s="83"/>
      <c r="S528" s="83"/>
      <c r="T528" s="83"/>
      <c r="U528" s="83"/>
      <c r="V528" s="83"/>
      <c r="W528" s="83"/>
      <c r="X528" s="83"/>
      <c r="Y528" s="83"/>
      <c r="Z528" s="83"/>
    </row>
    <row r="529" ht="12.0" customHeight="1">
      <c r="A529" s="10"/>
      <c r="B529" s="10"/>
      <c r="C529" s="10"/>
      <c r="D529" s="10"/>
      <c r="E529" s="10"/>
      <c r="F529" s="105" t="s">
        <v>1683</v>
      </c>
      <c r="G529" s="106">
        <v>99098.0</v>
      </c>
      <c r="H529" s="107" t="s">
        <v>1684</v>
      </c>
      <c r="I529" s="108">
        <f t="shared" ref="I529:J529" si="530">K529+M529+O529+Q529+S529+U529+W529+Y529+AA529+AC529+AG529+AI529+AK529+AM529+AO529+AQ529+AU529+AW529+AY529+BA529+BC529+BE529+AE529+AS529</f>
        <v>0</v>
      </c>
      <c r="J529" s="109">
        <f t="shared" si="530"/>
        <v>0</v>
      </c>
      <c r="K529" s="83"/>
      <c r="L529" s="83"/>
      <c r="M529" s="83"/>
      <c r="N529" s="83"/>
      <c r="O529" s="83"/>
      <c r="P529" s="83"/>
      <c r="Q529" s="83"/>
      <c r="R529" s="83"/>
      <c r="S529" s="83"/>
      <c r="T529" s="83"/>
      <c r="U529" s="83"/>
      <c r="V529" s="83"/>
      <c r="W529" s="83"/>
      <c r="X529" s="83"/>
      <c r="Y529" s="83"/>
      <c r="Z529" s="83"/>
    </row>
    <row r="530" ht="12.0" customHeight="1">
      <c r="A530" s="10"/>
      <c r="B530" s="10"/>
      <c r="C530" s="10"/>
      <c r="D530" s="10"/>
      <c r="E530" s="10"/>
      <c r="F530" s="105" t="s">
        <v>1685</v>
      </c>
      <c r="G530" s="106">
        <v>99098.0</v>
      </c>
      <c r="H530" s="107">
        <v>510.0</v>
      </c>
      <c r="I530" s="108">
        <f t="shared" ref="I530:J530" si="531">K530+M530+O530+Q530+S530+U530+W530+Y530+AA530+AC530+AG530+AI530+AK530+AM530+AO530+AQ530+AU530+AW530+AY530+BA530+BC530+BE530+AE530+AS530</f>
        <v>0</v>
      </c>
      <c r="J530" s="109">
        <f t="shared" si="531"/>
        <v>0</v>
      </c>
      <c r="K530" s="83"/>
      <c r="L530" s="83"/>
      <c r="M530" s="83"/>
      <c r="N530" s="83"/>
      <c r="O530" s="83"/>
      <c r="P530" s="83"/>
      <c r="Q530" s="83"/>
      <c r="R530" s="83"/>
      <c r="S530" s="83"/>
      <c r="T530" s="83"/>
      <c r="U530" s="83"/>
      <c r="V530" s="83"/>
      <c r="W530" s="83"/>
      <c r="X530" s="83"/>
      <c r="Y530" s="83"/>
      <c r="Z530" s="83"/>
    </row>
    <row r="531" ht="12.0" customHeight="1">
      <c r="A531" s="10"/>
      <c r="B531" s="10"/>
      <c r="C531" s="10"/>
      <c r="D531" s="10"/>
      <c r="E531" s="10"/>
      <c r="F531" s="105" t="s">
        <v>1686</v>
      </c>
      <c r="G531" s="106">
        <v>99098.0</v>
      </c>
      <c r="H531" s="107">
        <v>511.0</v>
      </c>
      <c r="I531" s="108">
        <f t="shared" ref="I531:J531" si="532">K531+M531+O531+Q531+S531+U531+W531+Y531+AA531+AC531+AG531+AI531+AK531+AM531+AO531+AQ531+AU531+AW531+AY531+BA531+BC531+BE531+AE531+AS531</f>
        <v>0</v>
      </c>
      <c r="J531" s="109">
        <f t="shared" si="532"/>
        <v>0</v>
      </c>
      <c r="K531" s="83"/>
      <c r="L531" s="83"/>
      <c r="M531" s="83"/>
      <c r="N531" s="83"/>
      <c r="O531" s="83"/>
      <c r="P531" s="83"/>
      <c r="Q531" s="83"/>
      <c r="R531" s="83"/>
      <c r="S531" s="83"/>
      <c r="T531" s="83"/>
      <c r="U531" s="83"/>
      <c r="V531" s="83"/>
      <c r="W531" s="83"/>
      <c r="X531" s="83"/>
      <c r="Y531" s="83"/>
      <c r="Z531" s="83"/>
    </row>
    <row r="532" ht="12.0" customHeight="1">
      <c r="A532" s="10"/>
      <c r="B532" s="10"/>
      <c r="C532" s="10"/>
      <c r="D532" s="10"/>
      <c r="E532" s="10"/>
      <c r="F532" s="105" t="s">
        <v>1687</v>
      </c>
      <c r="G532" s="106">
        <v>99098.0</v>
      </c>
      <c r="H532" s="107" t="s">
        <v>1688</v>
      </c>
      <c r="I532" s="108">
        <f t="shared" ref="I532:J532" si="533">K532+M532+O532+Q532+S532+U532+W532+Y532+AA532+AC532+AG532+AI532+AK532+AM532+AO532+AQ532+AU532+AW532+AY532+BA532+BC532+BE532+AE532+AS532</f>
        <v>0</v>
      </c>
      <c r="J532" s="109">
        <f t="shared" si="533"/>
        <v>0</v>
      </c>
      <c r="K532" s="83"/>
      <c r="L532" s="83"/>
      <c r="M532" s="83"/>
      <c r="N532" s="83"/>
      <c r="O532" s="83"/>
      <c r="P532" s="83"/>
      <c r="Q532" s="83"/>
      <c r="R532" s="83"/>
      <c r="S532" s="83"/>
      <c r="T532" s="83"/>
      <c r="U532" s="83"/>
      <c r="V532" s="83"/>
      <c r="W532" s="83"/>
      <c r="X532" s="83"/>
      <c r="Y532" s="83"/>
      <c r="Z532" s="83"/>
    </row>
    <row r="533" ht="12.0" customHeight="1">
      <c r="A533" s="10"/>
      <c r="B533" s="10"/>
      <c r="C533" s="10"/>
      <c r="D533" s="10"/>
      <c r="E533" s="10"/>
      <c r="F533" s="105" t="s">
        <v>1689</v>
      </c>
      <c r="G533" s="106">
        <v>99098.0</v>
      </c>
      <c r="H533" s="107" t="s">
        <v>1690</v>
      </c>
      <c r="I533" s="108">
        <f t="shared" ref="I533:J533" si="534">K533+M533+O533+Q533+S533+U533+W533+Y533+AA533+AC533+AG533+AI533+AK533+AM533+AO533+AQ533+AU533+AW533+AY533+BA533+BC533+BE533+AE533+AS533</f>
        <v>0</v>
      </c>
      <c r="J533" s="109">
        <f t="shared" si="534"/>
        <v>0</v>
      </c>
      <c r="K533" s="83"/>
      <c r="L533" s="83"/>
      <c r="M533" s="83"/>
      <c r="N533" s="83"/>
      <c r="O533" s="83"/>
      <c r="P533" s="83"/>
      <c r="Q533" s="83"/>
      <c r="R533" s="83"/>
      <c r="S533" s="83"/>
      <c r="T533" s="83"/>
      <c r="U533" s="83"/>
      <c r="V533" s="83"/>
      <c r="W533" s="83"/>
      <c r="X533" s="83"/>
      <c r="Y533" s="83"/>
      <c r="Z533" s="83"/>
    </row>
    <row r="534" ht="12.0" customHeight="1">
      <c r="A534" s="10"/>
      <c r="B534" s="14"/>
      <c r="C534" s="14"/>
      <c r="D534" s="14"/>
      <c r="E534" s="14"/>
      <c r="F534" s="105" t="s">
        <v>1691</v>
      </c>
      <c r="G534" s="106">
        <v>99098.0</v>
      </c>
      <c r="H534" s="107" t="s">
        <v>1692</v>
      </c>
      <c r="I534" s="108">
        <f t="shared" ref="I534:J534" si="535">K534+M534+O534+Q534+S534+U534+W534+Y534+AA534+AC534+AG534+AI534+AK534+AM534+AO534+AQ534+AU534+AW534+AY534+BA534+BC534+BE534+AE534+AS534</f>
        <v>0</v>
      </c>
      <c r="J534" s="109">
        <f t="shared" si="535"/>
        <v>0</v>
      </c>
      <c r="K534" s="83"/>
      <c r="L534" s="83"/>
      <c r="M534" s="83"/>
      <c r="N534" s="83"/>
      <c r="O534" s="83"/>
      <c r="P534" s="83"/>
      <c r="Q534" s="83"/>
      <c r="R534" s="83"/>
      <c r="S534" s="83"/>
      <c r="T534" s="83"/>
      <c r="U534" s="83"/>
      <c r="V534" s="83"/>
      <c r="W534" s="83"/>
      <c r="X534" s="83"/>
      <c r="Y534" s="83"/>
      <c r="Z534" s="83"/>
    </row>
    <row r="535" ht="12.0" customHeight="1">
      <c r="A535" s="10"/>
      <c r="B535" s="103" t="s">
        <v>1693</v>
      </c>
      <c r="C535" s="103" t="s">
        <v>1694</v>
      </c>
      <c r="D535" s="103" t="s">
        <v>1695</v>
      </c>
      <c r="E535" s="103" t="s">
        <v>686</v>
      </c>
      <c r="F535" s="105" t="s">
        <v>1696</v>
      </c>
      <c r="G535" s="106">
        <v>99098.0</v>
      </c>
      <c r="H535" s="107" t="s">
        <v>1697</v>
      </c>
      <c r="I535" s="108">
        <f t="shared" ref="I535:J535" si="536">K535+M535+O535+Q535+S535+U535+W535+Y535+AA535+AC535+AG535+AI535+AK535+AM535+AO535+AQ535+AU535+AW535+AY535+BA535+BC535+BE535+AE535+AS535</f>
        <v>0</v>
      </c>
      <c r="J535" s="109">
        <f t="shared" si="536"/>
        <v>0</v>
      </c>
      <c r="K535" s="83"/>
      <c r="L535" s="83"/>
      <c r="M535" s="83"/>
      <c r="N535" s="83"/>
      <c r="O535" s="83"/>
      <c r="P535" s="83"/>
      <c r="Q535" s="83"/>
      <c r="R535" s="83"/>
      <c r="S535" s="83"/>
      <c r="T535" s="83"/>
      <c r="U535" s="83"/>
      <c r="V535" s="83"/>
      <c r="W535" s="83"/>
      <c r="X535" s="83"/>
      <c r="Y535" s="83"/>
      <c r="Z535" s="83"/>
    </row>
    <row r="536" ht="12.0" customHeight="1">
      <c r="A536" s="10"/>
      <c r="B536" s="10"/>
      <c r="C536" s="10"/>
      <c r="D536" s="10"/>
      <c r="E536" s="10"/>
      <c r="F536" s="105" t="s">
        <v>1698</v>
      </c>
      <c r="G536" s="106">
        <v>99098.0</v>
      </c>
      <c r="H536" s="107" t="s">
        <v>1699</v>
      </c>
      <c r="I536" s="108">
        <f t="shared" ref="I536:J536" si="537">K536+M536+O536+Q536+S536+U536+W536+Y536+AA536+AC536+AG536+AI536+AK536+AM536+AO536+AQ536+AU536+AW536+AY536+BA536+BC536+BE536+AE536+AS536</f>
        <v>0</v>
      </c>
      <c r="J536" s="109">
        <f t="shared" si="537"/>
        <v>0</v>
      </c>
      <c r="K536" s="83"/>
      <c r="L536" s="83"/>
      <c r="M536" s="83"/>
      <c r="N536" s="83"/>
      <c r="O536" s="83"/>
      <c r="P536" s="83"/>
      <c r="Q536" s="83"/>
      <c r="R536" s="83"/>
      <c r="S536" s="83"/>
      <c r="T536" s="83"/>
      <c r="U536" s="83"/>
      <c r="V536" s="83"/>
      <c r="W536" s="83"/>
      <c r="X536" s="83"/>
      <c r="Y536" s="83"/>
      <c r="Z536" s="83"/>
    </row>
    <row r="537" ht="12.0" customHeight="1">
      <c r="A537" s="10"/>
      <c r="B537" s="10"/>
      <c r="C537" s="10"/>
      <c r="D537" s="10"/>
      <c r="E537" s="10"/>
      <c r="F537" s="105" t="s">
        <v>1700</v>
      </c>
      <c r="G537" s="106">
        <v>99098.0</v>
      </c>
      <c r="H537" s="107" t="s">
        <v>1701</v>
      </c>
      <c r="I537" s="108">
        <f t="shared" ref="I537:J537" si="538">K537+M537+O537+Q537+S537+U537+W537+Y537+AA537+AC537+AG537+AI537+AK537+AM537+AO537+AQ537+AU537+AW537+AY537+BA537+BC537+BE537+AE537+AS537</f>
        <v>0</v>
      </c>
      <c r="J537" s="109">
        <f t="shared" si="538"/>
        <v>0</v>
      </c>
      <c r="K537" s="83"/>
      <c r="L537" s="83"/>
      <c r="M537" s="83"/>
      <c r="N537" s="83"/>
      <c r="O537" s="83"/>
      <c r="P537" s="83"/>
      <c r="Q537" s="83"/>
      <c r="R537" s="83"/>
      <c r="S537" s="83"/>
      <c r="T537" s="83"/>
      <c r="U537" s="83"/>
      <c r="V537" s="83"/>
      <c r="W537" s="83"/>
      <c r="X537" s="83"/>
      <c r="Y537" s="83"/>
      <c r="Z537" s="83"/>
    </row>
    <row r="538" ht="12.0" customHeight="1">
      <c r="A538" s="10"/>
      <c r="B538" s="10"/>
      <c r="C538" s="10"/>
      <c r="D538" s="10"/>
      <c r="E538" s="10"/>
      <c r="F538" s="105" t="s">
        <v>1702</v>
      </c>
      <c r="G538" s="106">
        <v>99098.0</v>
      </c>
      <c r="H538" s="107">
        <v>515.0</v>
      </c>
      <c r="I538" s="108">
        <f t="shared" ref="I538:J538" si="539">K538+M538+O538+Q538+S538+U538+W538+Y538+AA538+AC538+AG538+AI538+AK538+AM538+AO538+AQ538+AU538+AW538+AY538+BA538+BC538+BE538+AE538+AS538</f>
        <v>0</v>
      </c>
      <c r="J538" s="109">
        <f t="shared" si="539"/>
        <v>0</v>
      </c>
      <c r="K538" s="83"/>
      <c r="L538" s="83"/>
      <c r="M538" s="83"/>
      <c r="N538" s="83"/>
      <c r="O538" s="83"/>
      <c r="P538" s="83"/>
      <c r="Q538" s="83"/>
      <c r="R538" s="83"/>
      <c r="S538" s="83"/>
      <c r="T538" s="83"/>
      <c r="U538" s="83"/>
      <c r="V538" s="83"/>
      <c r="W538" s="83"/>
      <c r="X538" s="83"/>
      <c r="Y538" s="83"/>
      <c r="Z538" s="83"/>
    </row>
    <row r="539" ht="12.0" customHeight="1">
      <c r="A539" s="10"/>
      <c r="B539" s="10"/>
      <c r="C539" s="10"/>
      <c r="D539" s="10"/>
      <c r="E539" s="10"/>
      <c r="F539" s="105" t="s">
        <v>1703</v>
      </c>
      <c r="G539" s="106">
        <v>99098.0</v>
      </c>
      <c r="H539" s="107">
        <v>435.0</v>
      </c>
      <c r="I539" s="108">
        <f t="shared" ref="I539:J539" si="540">K539+M539+O539+Q539+S539+U539+W539+Y539+AA539+AC539+AG539+AI539+AK539+AM539+AO539+AQ539+AU539+AW539+AY539+BA539+BC539+BE539+AE539+AS539</f>
        <v>0</v>
      </c>
      <c r="J539" s="109">
        <f t="shared" si="540"/>
        <v>0</v>
      </c>
      <c r="K539" s="83"/>
      <c r="L539" s="83"/>
      <c r="M539" s="83"/>
      <c r="N539" s="83"/>
      <c r="O539" s="83"/>
      <c r="P539" s="83"/>
      <c r="Q539" s="83"/>
      <c r="R539" s="83"/>
      <c r="S539" s="83"/>
      <c r="T539" s="83"/>
      <c r="U539" s="83"/>
      <c r="V539" s="83"/>
      <c r="W539" s="83"/>
      <c r="X539" s="83"/>
      <c r="Y539" s="83"/>
      <c r="Z539" s="83"/>
    </row>
    <row r="540" ht="12.0" customHeight="1">
      <c r="A540" s="10"/>
      <c r="B540" s="10"/>
      <c r="C540" s="14"/>
      <c r="D540" s="14"/>
      <c r="E540" s="14"/>
      <c r="F540" s="105" t="s">
        <v>1704</v>
      </c>
      <c r="G540" s="106">
        <v>99098.0</v>
      </c>
      <c r="H540" s="107">
        <v>436.0</v>
      </c>
      <c r="I540" s="108">
        <f t="shared" ref="I540:J540" si="541">K540+M540+O540+Q540+S540+U540+W540+Y540+AA540+AC540+AG540+AI540+AK540+AM540+AO540+AQ540+AU540+AW540+AY540+BA540+BC540+BE540+AE540+AS540</f>
        <v>0</v>
      </c>
      <c r="J540" s="109">
        <f t="shared" si="541"/>
        <v>0</v>
      </c>
      <c r="K540" s="83"/>
      <c r="L540" s="83"/>
      <c r="M540" s="83"/>
      <c r="N540" s="83"/>
      <c r="O540" s="83"/>
      <c r="P540" s="83"/>
      <c r="Q540" s="83"/>
      <c r="R540" s="83"/>
      <c r="S540" s="83"/>
      <c r="T540" s="83"/>
      <c r="U540" s="83"/>
      <c r="V540" s="83"/>
      <c r="W540" s="83"/>
      <c r="X540" s="83"/>
      <c r="Y540" s="83"/>
      <c r="Z540" s="83"/>
    </row>
    <row r="541" ht="12.0" customHeight="1">
      <c r="A541" s="10"/>
      <c r="B541" s="10"/>
      <c r="C541" s="84" t="s">
        <v>1705</v>
      </c>
      <c r="D541" s="104" t="s">
        <v>1706</v>
      </c>
      <c r="E541" s="104" t="s">
        <v>686</v>
      </c>
      <c r="F541" s="105" t="s">
        <v>1707</v>
      </c>
      <c r="G541" s="106">
        <v>99098.0</v>
      </c>
      <c r="H541" s="107" t="s">
        <v>1708</v>
      </c>
      <c r="I541" s="108">
        <f t="shared" ref="I541:J541" si="542">K541+M541+O541+Q541+S541+U541+W541+Y541+AA541+AC541+AG541+AI541+AK541+AM541+AO541+AQ541+AU541+AW541+AY541+BA541+BC541+BE541+AE541+AS541</f>
        <v>0</v>
      </c>
      <c r="J541" s="109">
        <f t="shared" si="542"/>
        <v>0</v>
      </c>
      <c r="K541" s="83"/>
      <c r="L541" s="83"/>
      <c r="M541" s="83"/>
      <c r="N541" s="83"/>
      <c r="O541" s="83"/>
      <c r="P541" s="83"/>
      <c r="Q541" s="83"/>
      <c r="R541" s="83"/>
      <c r="S541" s="83"/>
      <c r="T541" s="83"/>
      <c r="U541" s="83"/>
      <c r="V541" s="83"/>
      <c r="W541" s="83"/>
      <c r="X541" s="83"/>
      <c r="Y541" s="83"/>
      <c r="Z541" s="83"/>
    </row>
    <row r="542" ht="12.0" customHeight="1">
      <c r="A542" s="10"/>
      <c r="B542" s="14"/>
      <c r="D542" s="14"/>
      <c r="E542" s="14"/>
      <c r="F542" s="105" t="s">
        <v>1709</v>
      </c>
      <c r="G542" s="106">
        <v>99098.0</v>
      </c>
      <c r="H542" s="107" t="s">
        <v>1710</v>
      </c>
      <c r="I542" s="108">
        <f t="shared" ref="I542:J542" si="543">K542+M542+O542+Q542+S542+U542+W542+Y542+AA542+AC542+AG542+AI542+AK542+AM542+AO542+AQ542+AU542+AW542+AY542+BA542+BC542+BE542+AE542+AS542</f>
        <v>0</v>
      </c>
      <c r="J542" s="109">
        <f t="shared" si="543"/>
        <v>0</v>
      </c>
      <c r="K542" s="83"/>
      <c r="L542" s="83"/>
      <c r="M542" s="83"/>
      <c r="N542" s="83"/>
      <c r="O542" s="83"/>
      <c r="P542" s="83"/>
      <c r="Q542" s="83"/>
      <c r="R542" s="83"/>
      <c r="S542" s="83"/>
      <c r="T542" s="83"/>
      <c r="U542" s="83"/>
      <c r="V542" s="83"/>
      <c r="W542" s="83"/>
      <c r="X542" s="83"/>
      <c r="Y542" s="83"/>
      <c r="Z542" s="83"/>
    </row>
    <row r="543" ht="12.0" customHeight="1">
      <c r="A543" s="14"/>
      <c r="B543" s="112" t="s">
        <v>1711</v>
      </c>
      <c r="C543" s="105" t="s">
        <v>1712</v>
      </c>
      <c r="D543" s="105" t="s">
        <v>1713</v>
      </c>
      <c r="E543" s="105" t="s">
        <v>686</v>
      </c>
      <c r="F543" s="105" t="s">
        <v>1714</v>
      </c>
      <c r="G543" s="106">
        <v>99098.0</v>
      </c>
      <c r="H543" s="107">
        <v>439.0</v>
      </c>
      <c r="I543" s="108">
        <f t="shared" ref="I543:J543" si="544">K543+M543+O543+Q543+S543+U543+W543+Y543+AA543+AC543+AG543+AI543+AK543+AM543+AO543+AQ543+AU543+AW543+AY543+BA543+BC543+BE543+AE543+AS543</f>
        <v>0</v>
      </c>
      <c r="J543" s="109">
        <f t="shared" si="544"/>
        <v>0</v>
      </c>
      <c r="K543" s="83"/>
      <c r="L543" s="83"/>
      <c r="M543" s="83"/>
      <c r="N543" s="83"/>
      <c r="O543" s="83"/>
      <c r="P543" s="83"/>
      <c r="Q543" s="83"/>
      <c r="R543" s="83"/>
      <c r="S543" s="83"/>
      <c r="T543" s="83"/>
      <c r="U543" s="83"/>
      <c r="V543" s="83"/>
      <c r="W543" s="83"/>
      <c r="X543" s="83"/>
      <c r="Y543" s="83"/>
      <c r="Z543" s="83"/>
    </row>
    <row r="544" ht="12.0" customHeight="1">
      <c r="A544" s="111" t="s">
        <v>1715</v>
      </c>
      <c r="B544" s="128" t="s">
        <v>1716</v>
      </c>
      <c r="C544" s="105" t="s">
        <v>1717</v>
      </c>
      <c r="D544" s="105" t="s">
        <v>1718</v>
      </c>
      <c r="E544" s="105" t="s">
        <v>686</v>
      </c>
      <c r="F544" s="105" t="s">
        <v>1719</v>
      </c>
      <c r="G544" s="106">
        <v>145700.0</v>
      </c>
      <c r="H544" s="107">
        <v>528.0</v>
      </c>
      <c r="I544" s="108">
        <f t="shared" ref="I544:J544" si="545">K544+M544+O544+Q544+S544+U544+W544+Y544+AA544+AC544+AG544+AI544+AK544+AM544+AO544+AQ544+AU544+AW544+AY544+BA544+BC544+BE544+AE544+AS544</f>
        <v>0</v>
      </c>
      <c r="J544" s="109">
        <f t="shared" si="545"/>
        <v>0</v>
      </c>
      <c r="K544" s="83"/>
      <c r="L544" s="83"/>
      <c r="M544" s="83"/>
      <c r="N544" s="83"/>
      <c r="O544" s="83"/>
      <c r="P544" s="83"/>
      <c r="Q544" s="83"/>
      <c r="R544" s="83"/>
      <c r="S544" s="83"/>
      <c r="T544" s="83"/>
      <c r="U544" s="83"/>
      <c r="V544" s="83"/>
      <c r="W544" s="83"/>
      <c r="X544" s="83"/>
      <c r="Y544" s="83"/>
      <c r="Z544" s="83"/>
    </row>
    <row r="545" ht="12.0" customHeight="1">
      <c r="A545" s="98" t="s">
        <v>1720</v>
      </c>
      <c r="B545" s="7"/>
      <c r="C545" s="7"/>
      <c r="D545" s="7"/>
      <c r="E545" s="7"/>
      <c r="F545" s="7"/>
      <c r="G545" s="110"/>
      <c r="H545" s="99"/>
      <c r="I545" s="100">
        <f t="shared" ref="I545:J545" si="546">K545+M545+O545+Q545+S545+U545+W545+Y545+AA545+AC545+AG545+AI545+AK545+AM545+AO545+AQ545+AU545+AW545+AY545+BA545+BC545+BE545+AE545+AS545</f>
        <v>0</v>
      </c>
      <c r="J545" s="101">
        <f t="shared" si="546"/>
        <v>0</v>
      </c>
      <c r="K545" s="83"/>
      <c r="L545" s="83"/>
      <c r="M545" s="83"/>
      <c r="N545" s="83"/>
      <c r="O545" s="83"/>
      <c r="P545" s="83"/>
      <c r="Q545" s="83"/>
      <c r="R545" s="83"/>
      <c r="S545" s="83"/>
      <c r="T545" s="83"/>
      <c r="U545" s="83"/>
      <c r="V545" s="83"/>
      <c r="W545" s="83"/>
      <c r="X545" s="83"/>
      <c r="Y545" s="83"/>
      <c r="Z545" s="83"/>
    </row>
    <row r="546" ht="12.0" customHeight="1">
      <c r="A546" s="102" t="s">
        <v>1721</v>
      </c>
      <c r="B546" s="103" t="s">
        <v>1722</v>
      </c>
      <c r="C546" s="84" t="s">
        <v>1723</v>
      </c>
      <c r="D546" s="105" t="s">
        <v>1724</v>
      </c>
      <c r="E546" s="105" t="s">
        <v>686</v>
      </c>
      <c r="F546" s="105" t="s">
        <v>1725</v>
      </c>
      <c r="G546" s="106">
        <v>128952.0</v>
      </c>
      <c r="H546" s="107" t="s">
        <v>1726</v>
      </c>
      <c r="I546" s="108">
        <f t="shared" ref="I546:J546" si="547">K546+M546+O546+Q546+S546+U546+W546+Y546+AA546+AC546+AG546+AI546+AK546+AM546+AO546+AQ546+AU546+AW546+AY546+BA546+BC546+BE546+AE546+AS546</f>
        <v>0</v>
      </c>
      <c r="J546" s="109">
        <f t="shared" si="547"/>
        <v>0</v>
      </c>
      <c r="K546" s="83"/>
      <c r="L546" s="83"/>
      <c r="M546" s="83"/>
      <c r="N546" s="83"/>
      <c r="O546" s="83"/>
      <c r="P546" s="83"/>
      <c r="Q546" s="83"/>
      <c r="R546" s="83"/>
      <c r="S546" s="83"/>
      <c r="T546" s="83"/>
      <c r="U546" s="83"/>
      <c r="V546" s="83"/>
      <c r="W546" s="83"/>
      <c r="X546" s="83"/>
      <c r="Y546" s="83"/>
      <c r="Z546" s="83"/>
    </row>
    <row r="547" ht="12.0" customHeight="1">
      <c r="A547" s="10"/>
      <c r="B547" s="10"/>
      <c r="C547" s="105" t="s">
        <v>1727</v>
      </c>
      <c r="D547" s="105" t="s">
        <v>1728</v>
      </c>
      <c r="E547" s="105" t="s">
        <v>686</v>
      </c>
      <c r="F547" s="105" t="s">
        <v>1729</v>
      </c>
      <c r="G547" s="106">
        <v>128952.0</v>
      </c>
      <c r="H547" s="107">
        <v>441.0</v>
      </c>
      <c r="I547" s="108">
        <f t="shared" ref="I547:J547" si="548">K547+M547+O547+Q547+S547+U547+W547+Y547+AA547+AC547+AG547+AI547+AK547+AM547+AO547+AQ547+AU547+AW547+AY547+BA547+BC547+BE547+AE547+AS547</f>
        <v>0</v>
      </c>
      <c r="J547" s="109">
        <f t="shared" si="548"/>
        <v>0</v>
      </c>
      <c r="K547" s="83"/>
      <c r="L547" s="83"/>
      <c r="M547" s="83"/>
      <c r="N547" s="83"/>
      <c r="O547" s="83"/>
      <c r="P547" s="83"/>
      <c r="Q547" s="83"/>
      <c r="R547" s="83"/>
      <c r="S547" s="83"/>
      <c r="T547" s="83"/>
      <c r="U547" s="83"/>
      <c r="V547" s="83"/>
      <c r="W547" s="83"/>
      <c r="X547" s="83"/>
      <c r="Y547" s="83"/>
      <c r="Z547" s="83"/>
    </row>
    <row r="548" ht="12.0" customHeight="1">
      <c r="A548" s="10"/>
      <c r="B548" s="10"/>
      <c r="C548" s="104" t="s">
        <v>1730</v>
      </c>
      <c r="D548" s="104" t="s">
        <v>1731</v>
      </c>
      <c r="E548" s="104" t="s">
        <v>686</v>
      </c>
      <c r="F548" s="105" t="s">
        <v>1732</v>
      </c>
      <c r="G548" s="106">
        <v>128952.0</v>
      </c>
      <c r="H548" s="107">
        <v>442.0</v>
      </c>
      <c r="I548" s="108">
        <f t="shared" ref="I548:J548" si="549">K548+M548+O548+Q548+S548+U548+W548+Y548+AA548+AC548+AG548+AI548+AK548+AM548+AO548+AQ548+AU548+AW548+AY548+BA548+BC548+BE548+AE548+AS548</f>
        <v>0</v>
      </c>
      <c r="J548" s="109">
        <f t="shared" si="549"/>
        <v>0</v>
      </c>
      <c r="K548" s="83"/>
      <c r="L548" s="83"/>
      <c r="M548" s="83"/>
      <c r="N548" s="83"/>
      <c r="O548" s="83"/>
      <c r="P548" s="83"/>
      <c r="Q548" s="83"/>
      <c r="R548" s="83"/>
      <c r="S548" s="83"/>
      <c r="T548" s="83"/>
      <c r="U548" s="83"/>
      <c r="V548" s="83"/>
      <c r="W548" s="83"/>
      <c r="X548" s="83"/>
      <c r="Y548" s="83"/>
      <c r="Z548" s="83"/>
    </row>
    <row r="549" ht="12.0" customHeight="1">
      <c r="A549" s="10"/>
      <c r="B549" s="10"/>
      <c r="C549" s="14"/>
      <c r="D549" s="14"/>
      <c r="E549" s="14"/>
      <c r="F549" s="105" t="s">
        <v>1733</v>
      </c>
      <c r="G549" s="106">
        <v>128952.0</v>
      </c>
      <c r="H549" s="107">
        <v>443.0</v>
      </c>
      <c r="I549" s="108">
        <f t="shared" ref="I549:J549" si="550">K549+M549+O549+Q549+S549+U549+W549+Y549+AA549+AC549+AG549+AI549+AK549+AM549+AO549+AQ549+AU549+AW549+AY549+BA549+BC549+BE549+AE549+AS549</f>
        <v>0</v>
      </c>
      <c r="J549" s="109">
        <f t="shared" si="550"/>
        <v>0</v>
      </c>
      <c r="K549" s="83"/>
      <c r="L549" s="83"/>
      <c r="M549" s="83"/>
      <c r="N549" s="83"/>
      <c r="O549" s="83"/>
      <c r="P549" s="83"/>
      <c r="Q549" s="83"/>
      <c r="R549" s="83"/>
      <c r="S549" s="83"/>
      <c r="T549" s="83"/>
      <c r="U549" s="83"/>
      <c r="V549" s="83"/>
      <c r="W549" s="83"/>
      <c r="X549" s="83"/>
      <c r="Y549" s="83"/>
      <c r="Z549" s="83"/>
    </row>
    <row r="550" ht="12.0" customHeight="1">
      <c r="A550" s="10"/>
      <c r="B550" s="10"/>
      <c r="C550" s="105" t="s">
        <v>1734</v>
      </c>
      <c r="D550" s="105" t="s">
        <v>1735</v>
      </c>
      <c r="E550" s="105" t="s">
        <v>686</v>
      </c>
      <c r="F550" s="105" t="s">
        <v>1736</v>
      </c>
      <c r="G550" s="106">
        <v>128952.0</v>
      </c>
      <c r="H550" s="107">
        <v>444.0</v>
      </c>
      <c r="I550" s="108">
        <f t="shared" ref="I550:J550" si="551">K550+M550+O550+Q550+S550+U550+W550+Y550+AA550+AC550+AG550+AI550+AK550+AM550+AO550+AQ550+AU550+AW550+AY550+BA550+BC550+BE550+AE550+AS550</f>
        <v>0</v>
      </c>
      <c r="J550" s="109">
        <f t="shared" si="551"/>
        <v>0</v>
      </c>
      <c r="K550" s="83"/>
      <c r="L550" s="83"/>
      <c r="M550" s="83"/>
      <c r="N550" s="83"/>
      <c r="O550" s="83"/>
      <c r="P550" s="83"/>
      <c r="Q550" s="83"/>
      <c r="R550" s="83"/>
      <c r="S550" s="83"/>
      <c r="T550" s="83"/>
      <c r="U550" s="83"/>
      <c r="V550" s="83"/>
      <c r="W550" s="83"/>
      <c r="X550" s="83"/>
      <c r="Y550" s="83"/>
      <c r="Z550" s="83"/>
    </row>
    <row r="551" ht="12.0" customHeight="1">
      <c r="A551" s="10"/>
      <c r="B551" s="10"/>
      <c r="C551" s="105" t="s">
        <v>1737</v>
      </c>
      <c r="D551" s="105" t="s">
        <v>1738</v>
      </c>
      <c r="E551" s="105" t="s">
        <v>686</v>
      </c>
      <c r="F551" s="105" t="s">
        <v>1739</v>
      </c>
      <c r="G551" s="106">
        <v>128952.0</v>
      </c>
      <c r="H551" s="107">
        <v>445.0</v>
      </c>
      <c r="I551" s="108">
        <f t="shared" ref="I551:J551" si="552">K551+M551+O551+Q551+S551+U551+W551+Y551+AA551+AC551+AG551+AI551+AK551+AM551+AO551+AQ551+AU551+AW551+AY551+BA551+BC551+BE551+AE551+AS551</f>
        <v>0</v>
      </c>
      <c r="J551" s="109">
        <f t="shared" si="552"/>
        <v>0</v>
      </c>
      <c r="K551" s="83"/>
      <c r="L551" s="83"/>
      <c r="M551" s="83"/>
      <c r="N551" s="83"/>
      <c r="O551" s="83"/>
      <c r="P551" s="83"/>
      <c r="Q551" s="83"/>
      <c r="R551" s="83"/>
      <c r="S551" s="83"/>
      <c r="T551" s="83"/>
      <c r="U551" s="83"/>
      <c r="V551" s="83"/>
      <c r="W551" s="83"/>
      <c r="X551" s="83"/>
      <c r="Y551" s="83"/>
      <c r="Z551" s="83"/>
    </row>
    <row r="552" ht="12.0" customHeight="1">
      <c r="A552" s="10"/>
      <c r="B552" s="10"/>
      <c r="C552" s="105" t="s">
        <v>1740</v>
      </c>
      <c r="D552" s="105" t="s">
        <v>1741</v>
      </c>
      <c r="E552" s="105" t="s">
        <v>686</v>
      </c>
      <c r="F552" s="105" t="s">
        <v>1742</v>
      </c>
      <c r="G552" s="106">
        <v>128952.0</v>
      </c>
      <c r="H552" s="107">
        <v>546.0</v>
      </c>
      <c r="I552" s="108">
        <f t="shared" ref="I552:J552" si="553">K552+M552+O552+Q552+S552+U552+W552+Y552+AA552+AC552+AG552+AI552+AK552+AM552+AO552+AQ552+AU552+AW552+AY552+BA552+BC552+BE552+AE552+AS552</f>
        <v>0</v>
      </c>
      <c r="J552" s="109">
        <f t="shared" si="553"/>
        <v>0</v>
      </c>
      <c r="K552" s="83"/>
      <c r="L552" s="83"/>
      <c r="M552" s="83"/>
      <c r="N552" s="83"/>
      <c r="O552" s="83"/>
      <c r="P552" s="83"/>
      <c r="Q552" s="83"/>
      <c r="R552" s="83"/>
      <c r="S552" s="83"/>
      <c r="T552" s="83"/>
      <c r="U552" s="83"/>
      <c r="V552" s="83"/>
      <c r="W552" s="83"/>
      <c r="X552" s="83"/>
      <c r="Y552" s="83"/>
      <c r="Z552" s="83"/>
    </row>
    <row r="553" ht="12.0" customHeight="1">
      <c r="A553" s="10"/>
      <c r="B553" s="116" t="s">
        <v>1743</v>
      </c>
      <c r="C553" s="105" t="s">
        <v>1744</v>
      </c>
      <c r="D553" s="105" t="s">
        <v>1745</v>
      </c>
      <c r="E553" s="105" t="s">
        <v>686</v>
      </c>
      <c r="F553" s="105" t="s">
        <v>1746</v>
      </c>
      <c r="G553" s="106">
        <v>128952.0</v>
      </c>
      <c r="H553" s="107">
        <v>446.0</v>
      </c>
      <c r="I553" s="108">
        <f t="shared" ref="I553:J553" si="554">K553+M553+O553+Q553+S553+U553+W553+Y553+AA553+AC553+AG553+AI553+AK553+AM553+AO553+AQ553+AU553+AW553+AY553+BA553+BC553+BE553+AE553+AS553</f>
        <v>0</v>
      </c>
      <c r="J553" s="109">
        <f t="shared" si="554"/>
        <v>0</v>
      </c>
      <c r="K553" s="83"/>
      <c r="L553" s="83"/>
      <c r="M553" s="83"/>
      <c r="N553" s="83"/>
      <c r="O553" s="83"/>
      <c r="P553" s="83"/>
      <c r="Q553" s="83"/>
      <c r="R553" s="83"/>
      <c r="S553" s="83"/>
      <c r="T553" s="83"/>
      <c r="U553" s="83"/>
      <c r="V553" s="83"/>
      <c r="W553" s="83"/>
      <c r="X553" s="83"/>
      <c r="Y553" s="83"/>
      <c r="Z553" s="83"/>
    </row>
    <row r="554" ht="12.0" customHeight="1">
      <c r="A554" s="10"/>
      <c r="B554" s="10"/>
      <c r="C554" s="104" t="s">
        <v>1747</v>
      </c>
      <c r="D554" s="105" t="s">
        <v>1748</v>
      </c>
      <c r="E554" s="105" t="s">
        <v>686</v>
      </c>
      <c r="F554" s="105" t="s">
        <v>1749</v>
      </c>
      <c r="G554" s="106">
        <v>128952.0</v>
      </c>
      <c r="H554" s="107">
        <v>447.0</v>
      </c>
      <c r="I554" s="108">
        <f t="shared" ref="I554:J554" si="555">K554+M554+O554+Q554+S554+U554+W554+Y554+AA554+AC554+AG554+AI554+AK554+AM554+AO554+AQ554+AU554+AW554+AY554+BA554+BC554+BE554+AE554+AS554</f>
        <v>0</v>
      </c>
      <c r="J554" s="109">
        <f t="shared" si="555"/>
        <v>0</v>
      </c>
      <c r="K554" s="83"/>
      <c r="L554" s="83"/>
      <c r="M554" s="83"/>
      <c r="N554" s="83"/>
      <c r="O554" s="83"/>
      <c r="P554" s="83"/>
      <c r="Q554" s="83"/>
      <c r="R554" s="83"/>
      <c r="S554" s="83"/>
      <c r="T554" s="83"/>
      <c r="U554" s="83"/>
      <c r="V554" s="83"/>
      <c r="W554" s="83"/>
      <c r="X554" s="83"/>
      <c r="Y554" s="83"/>
      <c r="Z554" s="83"/>
    </row>
    <row r="555" ht="12.0" customHeight="1">
      <c r="A555" s="10"/>
      <c r="B555" s="14"/>
      <c r="C555" s="14"/>
      <c r="D555" s="105" t="s">
        <v>1750</v>
      </c>
      <c r="E555" s="105" t="s">
        <v>686</v>
      </c>
      <c r="F555" s="105" t="s">
        <v>1751</v>
      </c>
      <c r="G555" s="106">
        <v>128952.0</v>
      </c>
      <c r="H555" s="107">
        <v>448.0</v>
      </c>
      <c r="I555" s="108">
        <f t="shared" ref="I555:J555" si="556">K555+M555+O555+Q555+S555+U555+W555+Y555+AA555+AC555+AG555+AI555+AK555+AM555+AO555+AQ555+AU555+AW555+AY555+BA555+BC555+BE555+AE555+AS555</f>
        <v>0</v>
      </c>
      <c r="J555" s="109">
        <f t="shared" si="556"/>
        <v>0</v>
      </c>
      <c r="K555" s="83"/>
      <c r="L555" s="83"/>
      <c r="M555" s="83"/>
      <c r="N555" s="83"/>
      <c r="O555" s="83"/>
      <c r="P555" s="83"/>
      <c r="Q555" s="83"/>
      <c r="R555" s="83"/>
      <c r="S555" s="83"/>
      <c r="T555" s="83"/>
      <c r="U555" s="83"/>
      <c r="V555" s="83"/>
      <c r="W555" s="83"/>
      <c r="X555" s="83"/>
      <c r="Y555" s="83"/>
      <c r="Z555" s="83"/>
    </row>
    <row r="556" ht="12.0" customHeight="1">
      <c r="A556" s="10"/>
      <c r="B556" s="103" t="s">
        <v>1752</v>
      </c>
      <c r="C556" s="84" t="s">
        <v>1753</v>
      </c>
      <c r="D556" s="105" t="s">
        <v>1754</v>
      </c>
      <c r="E556" s="105" t="s">
        <v>686</v>
      </c>
      <c r="F556" s="105" t="s">
        <v>1755</v>
      </c>
      <c r="G556" s="106">
        <v>128952.0</v>
      </c>
      <c r="H556" s="107" t="s">
        <v>1756</v>
      </c>
      <c r="I556" s="108">
        <f t="shared" ref="I556:J556" si="557">K556+M556+O556+Q556+S556+U556+W556+Y556+AA556+AC556+AG556+AI556+AK556+AM556+AO556+AQ556+AU556+AW556+AY556+BA556+BC556+BE556+AE556+AS556</f>
        <v>0</v>
      </c>
      <c r="J556" s="109">
        <f t="shared" si="557"/>
        <v>0</v>
      </c>
      <c r="K556" s="83"/>
      <c r="L556" s="83"/>
      <c r="M556" s="83"/>
      <c r="N556" s="83"/>
      <c r="O556" s="83"/>
      <c r="P556" s="83"/>
      <c r="Q556" s="83"/>
      <c r="R556" s="83"/>
      <c r="S556" s="83"/>
      <c r="T556" s="83"/>
      <c r="U556" s="83"/>
      <c r="V556" s="83"/>
      <c r="W556" s="83"/>
      <c r="X556" s="83"/>
      <c r="Y556" s="83"/>
      <c r="Z556" s="83"/>
    </row>
    <row r="557" ht="12.0" customHeight="1">
      <c r="A557" s="10"/>
      <c r="B557" s="14"/>
      <c r="C557" s="105" t="s">
        <v>1757</v>
      </c>
      <c r="D557" s="105" t="s">
        <v>1758</v>
      </c>
      <c r="E557" s="105" t="s">
        <v>686</v>
      </c>
      <c r="F557" s="105" t="s">
        <v>1755</v>
      </c>
      <c r="G557" s="106">
        <v>128952.0</v>
      </c>
      <c r="H557" s="107" t="s">
        <v>1759</v>
      </c>
      <c r="I557" s="108">
        <f t="shared" ref="I557:J557" si="558">K557+M557+O557+Q557+S557+U557+W557+Y557+AA557+AC557+AG557+AI557+AK557+AM557+AO557+AQ557+AU557+AW557+AY557+BA557+BC557+BE557+AE557+AS557</f>
        <v>0</v>
      </c>
      <c r="J557" s="109">
        <f t="shared" si="558"/>
        <v>0</v>
      </c>
      <c r="K557" s="83"/>
      <c r="L557" s="83"/>
      <c r="M557" s="83"/>
      <c r="N557" s="83"/>
      <c r="O557" s="83"/>
      <c r="P557" s="83"/>
      <c r="Q557" s="83"/>
      <c r="R557" s="83"/>
      <c r="S557" s="83"/>
      <c r="T557" s="83"/>
      <c r="U557" s="83"/>
      <c r="V557" s="83"/>
      <c r="W557" s="83"/>
      <c r="X557" s="83"/>
      <c r="Y557" s="83"/>
      <c r="Z557" s="83"/>
    </row>
    <row r="558" ht="12.0" customHeight="1">
      <c r="A558" s="10"/>
      <c r="B558" s="103" t="s">
        <v>1752</v>
      </c>
      <c r="C558" s="105" t="s">
        <v>1760</v>
      </c>
      <c r="D558" s="105" t="s">
        <v>1761</v>
      </c>
      <c r="E558" s="105" t="s">
        <v>686</v>
      </c>
      <c r="F558" s="105" t="s">
        <v>1762</v>
      </c>
      <c r="G558" s="106">
        <v>128952.0</v>
      </c>
      <c r="H558" s="107" t="s">
        <v>1763</v>
      </c>
      <c r="I558" s="108">
        <f t="shared" ref="I558:J558" si="559">K558+M558+O558+Q558+S558+U558+W558+Y558+AA558+AC558+AG558+AI558+AK558+AM558+AO558+AQ558+AU558+AW558+AY558+BA558+BC558+BE558+AE558+AS558</f>
        <v>0</v>
      </c>
      <c r="J558" s="109">
        <f t="shared" si="559"/>
        <v>0</v>
      </c>
      <c r="K558" s="83"/>
      <c r="L558" s="83"/>
      <c r="M558" s="83"/>
      <c r="N558" s="83"/>
      <c r="O558" s="83"/>
      <c r="P558" s="83"/>
      <c r="Q558" s="83"/>
      <c r="R558" s="83"/>
      <c r="S558" s="83"/>
      <c r="T558" s="83"/>
      <c r="U558" s="83"/>
      <c r="V558" s="83"/>
      <c r="W558" s="83"/>
      <c r="X558" s="83"/>
      <c r="Y558" s="83"/>
      <c r="Z558" s="83"/>
    </row>
    <row r="559" ht="12.0" customHeight="1">
      <c r="A559" s="10"/>
      <c r="B559" s="14"/>
      <c r="C559" s="105" t="s">
        <v>1764</v>
      </c>
      <c r="D559" s="105" t="s">
        <v>1765</v>
      </c>
      <c r="E559" s="105" t="s">
        <v>686</v>
      </c>
      <c r="F559" s="105" t="s">
        <v>1766</v>
      </c>
      <c r="G559" s="106">
        <v>128952.0</v>
      </c>
      <c r="H559" s="107">
        <v>545.0</v>
      </c>
      <c r="I559" s="108">
        <f t="shared" ref="I559:J559" si="560">K559+M559+O559+Q559+S559+U559+W559+Y559+AA559+AC559+AG559+AI559+AK559+AM559+AO559+AQ559+AU559+AW559+AY559+BA559+BC559+BE559+AE559+AS559</f>
        <v>0</v>
      </c>
      <c r="J559" s="109">
        <f t="shared" si="560"/>
        <v>0</v>
      </c>
      <c r="K559" s="83"/>
      <c r="L559" s="83"/>
      <c r="M559" s="83"/>
      <c r="N559" s="83"/>
      <c r="O559" s="83"/>
      <c r="P559" s="83"/>
      <c r="Q559" s="83"/>
      <c r="R559" s="83"/>
      <c r="S559" s="83"/>
      <c r="T559" s="83"/>
      <c r="U559" s="83"/>
      <c r="V559" s="83"/>
      <c r="W559" s="83"/>
      <c r="X559" s="83"/>
      <c r="Y559" s="83"/>
      <c r="Z559" s="83"/>
    </row>
    <row r="560" ht="12.0" customHeight="1">
      <c r="A560" s="98" t="s">
        <v>55</v>
      </c>
      <c r="B560" s="7"/>
      <c r="C560" s="7"/>
      <c r="D560" s="7"/>
      <c r="E560" s="7"/>
      <c r="F560" s="7"/>
      <c r="G560" s="110"/>
      <c r="H560" s="99"/>
      <c r="I560" s="100">
        <f t="shared" ref="I560:J560" si="561">K560+M560+O560+Q560+S560+U560+W560+Y560+AA560+AC560+AG560+AI560+AK560+AM560+AO560+AQ560+AU560+AW560+AY560+BA560+BC560+BE560+AE560+AS560</f>
        <v>0</v>
      </c>
      <c r="J560" s="101">
        <f t="shared" si="561"/>
        <v>0</v>
      </c>
      <c r="K560" s="83"/>
      <c r="L560" s="83"/>
      <c r="M560" s="83"/>
      <c r="N560" s="83"/>
      <c r="O560" s="83"/>
      <c r="P560" s="83"/>
      <c r="Q560" s="83"/>
      <c r="R560" s="83"/>
      <c r="S560" s="83"/>
      <c r="T560" s="83"/>
      <c r="U560" s="83"/>
      <c r="V560" s="83"/>
      <c r="W560" s="83"/>
      <c r="X560" s="83"/>
      <c r="Y560" s="83"/>
      <c r="Z560" s="83"/>
    </row>
    <row r="561" ht="12.0" customHeight="1">
      <c r="A561" s="102" t="s">
        <v>1767</v>
      </c>
      <c r="B561" s="103" t="s">
        <v>1768</v>
      </c>
      <c r="C561" s="105" t="s">
        <v>1769</v>
      </c>
      <c r="D561" s="105" t="s">
        <v>1770</v>
      </c>
      <c r="E561" s="105" t="s">
        <v>746</v>
      </c>
      <c r="F561" s="105" t="s">
        <v>1771</v>
      </c>
      <c r="G561" s="106">
        <v>195844.0</v>
      </c>
      <c r="H561" s="107">
        <v>529.0</v>
      </c>
      <c r="I561" s="108">
        <f t="shared" ref="I561:J561" si="562">K561+M561+O561+Q561+S561+U561+W561+Y561+AA561+AC561+AG561+AI561+AK561+AM561+AO561+AQ561+AU561+AW561+AY561+BA561+BC561+BE561+AE561+AS561</f>
        <v>0</v>
      </c>
      <c r="J561" s="109">
        <f t="shared" si="562"/>
        <v>0</v>
      </c>
      <c r="K561" s="83"/>
      <c r="L561" s="83"/>
      <c r="M561" s="83"/>
      <c r="N561" s="83"/>
      <c r="O561" s="83"/>
      <c r="P561" s="83"/>
      <c r="Q561" s="83"/>
      <c r="R561" s="83"/>
      <c r="S561" s="83"/>
      <c r="T561" s="83"/>
      <c r="U561" s="83"/>
      <c r="V561" s="83"/>
      <c r="W561" s="83"/>
      <c r="X561" s="83"/>
      <c r="Y561" s="83"/>
      <c r="Z561" s="83"/>
    </row>
    <row r="562" ht="12.0" customHeight="1">
      <c r="A562" s="14"/>
      <c r="B562" s="14"/>
      <c r="C562" s="105" t="s">
        <v>1772</v>
      </c>
      <c r="D562" s="105" t="s">
        <v>1773</v>
      </c>
      <c r="E562" s="105" t="s">
        <v>746</v>
      </c>
      <c r="F562" s="105" t="s">
        <v>1774</v>
      </c>
      <c r="G562" s="106">
        <v>195844.0</v>
      </c>
      <c r="H562" s="107">
        <v>530.0</v>
      </c>
      <c r="I562" s="108">
        <f t="shared" ref="I562:J562" si="563">K562+M562+O562+Q562+S562+U562+W562+Y562+AA562+AC562+AG562+AI562+AK562+AM562+AO562+AQ562+AU562+AW562+AY562+BA562+BC562+BE562+AE562+AS562</f>
        <v>0</v>
      </c>
      <c r="J562" s="109">
        <f t="shared" si="563"/>
        <v>0</v>
      </c>
      <c r="K562" s="83"/>
      <c r="L562" s="83"/>
      <c r="M562" s="83"/>
      <c r="N562" s="83"/>
      <c r="O562" s="83"/>
      <c r="P562" s="83"/>
      <c r="Q562" s="83"/>
      <c r="R562" s="83"/>
      <c r="S562" s="83"/>
      <c r="T562" s="83"/>
      <c r="U562" s="83"/>
      <c r="V562" s="83"/>
      <c r="W562" s="83"/>
      <c r="X562" s="83"/>
      <c r="Y562" s="83"/>
      <c r="Z562" s="83"/>
    </row>
    <row r="563" ht="12.0" customHeight="1">
      <c r="A563" s="102" t="s">
        <v>1775</v>
      </c>
      <c r="B563" s="103" t="s">
        <v>1776</v>
      </c>
      <c r="C563" s="103" t="s">
        <v>1777</v>
      </c>
      <c r="D563" s="105" t="s">
        <v>1778</v>
      </c>
      <c r="E563" s="105" t="s">
        <v>686</v>
      </c>
      <c r="F563" s="105" t="s">
        <v>1779</v>
      </c>
      <c r="G563" s="106">
        <v>107040.0</v>
      </c>
      <c r="H563" s="107">
        <v>519.0</v>
      </c>
      <c r="I563" s="108">
        <f t="shared" ref="I563:J563" si="564">K563+M563+O563+Q563+S563+U563+W563+Y563+AA563+AC563+AG563+AI563+AK563+AM563+AO563+AQ563+AU563+AW563+AY563+BA563+BC563+BE563+AE563+AS563</f>
        <v>0</v>
      </c>
      <c r="J563" s="109">
        <f t="shared" si="564"/>
        <v>0</v>
      </c>
      <c r="K563" s="83"/>
      <c r="L563" s="83"/>
      <c r="M563" s="83"/>
      <c r="N563" s="83"/>
      <c r="O563" s="83"/>
      <c r="P563" s="83"/>
      <c r="Q563" s="83"/>
      <c r="R563" s="83"/>
      <c r="S563" s="83"/>
      <c r="T563" s="83"/>
      <c r="U563" s="83"/>
      <c r="V563" s="83"/>
      <c r="W563" s="83"/>
      <c r="X563" s="83"/>
      <c r="Y563" s="83"/>
      <c r="Z563" s="83"/>
    </row>
    <row r="564" ht="12.0" customHeight="1">
      <c r="A564" s="14"/>
      <c r="B564" s="14"/>
      <c r="C564" s="14"/>
      <c r="D564" s="105" t="s">
        <v>1780</v>
      </c>
      <c r="E564" s="105" t="s">
        <v>686</v>
      </c>
      <c r="F564" s="105" t="s">
        <v>1781</v>
      </c>
      <c r="G564" s="106">
        <v>107040.0</v>
      </c>
      <c r="H564" s="107">
        <v>520.0</v>
      </c>
      <c r="I564" s="108">
        <f t="shared" ref="I564:J564" si="565">K564+M564+O564+Q564+S564+U564+W564+Y564+AA564+AC564+AG564+AI564+AK564+AM564+AO564+AQ564+AU564+AW564+AY564+BA564+BC564+BE564+AE564+AS564</f>
        <v>0</v>
      </c>
      <c r="J564" s="109">
        <f t="shared" si="565"/>
        <v>0</v>
      </c>
      <c r="K564" s="83"/>
      <c r="L564" s="83"/>
      <c r="M564" s="83"/>
      <c r="N564" s="83"/>
      <c r="O564" s="83"/>
      <c r="P564" s="83"/>
      <c r="Q564" s="83"/>
      <c r="R564" s="83"/>
      <c r="S564" s="83"/>
      <c r="T564" s="83"/>
      <c r="U564" s="83"/>
      <c r="V564" s="83"/>
      <c r="W564" s="83"/>
      <c r="X564" s="83"/>
      <c r="Y564" s="83"/>
      <c r="Z564" s="83"/>
    </row>
    <row r="565" ht="12.0" customHeight="1">
      <c r="A565" s="130" t="s">
        <v>1782</v>
      </c>
      <c r="B565" s="7"/>
      <c r="C565" s="7"/>
      <c r="D565" s="7"/>
      <c r="E565" s="7"/>
      <c r="F565" s="7"/>
      <c r="G565" s="99"/>
      <c r="H565" s="110"/>
      <c r="I565" s="100">
        <f t="shared" ref="I565:J565" si="566">K565+M565+O565+Q565+S565+U565+W565+Y565+AA565+AC565+AG565+AI565+AK565+AM565+AO565+AQ565+AU565+AW565+AY565+BA565+BC565+BE565+AE565+AS565</f>
        <v>0</v>
      </c>
      <c r="J565" s="101">
        <f t="shared" si="566"/>
        <v>0</v>
      </c>
      <c r="K565" s="83"/>
      <c r="L565" s="83"/>
      <c r="M565" s="83"/>
      <c r="N565" s="83"/>
      <c r="O565" s="83"/>
      <c r="P565" s="83"/>
      <c r="Q565" s="83"/>
      <c r="R565" s="83"/>
      <c r="S565" s="83"/>
      <c r="T565" s="83"/>
      <c r="U565" s="83"/>
      <c r="V565" s="83"/>
      <c r="W565" s="83"/>
      <c r="X565" s="83"/>
      <c r="Y565" s="83"/>
      <c r="Z565" s="83"/>
    </row>
    <row r="566" ht="12.0" customHeight="1">
      <c r="A566" s="82"/>
      <c r="B566" s="83"/>
      <c r="C566" s="84"/>
      <c r="D566" s="84"/>
      <c r="E566" s="84"/>
      <c r="F566" s="84"/>
      <c r="G566" s="89"/>
      <c r="H566" s="89"/>
      <c r="I566" s="90"/>
      <c r="J566" s="91"/>
      <c r="K566" s="83"/>
      <c r="L566" s="83"/>
      <c r="M566" s="83"/>
      <c r="N566" s="83"/>
      <c r="O566" s="83"/>
      <c r="P566" s="83"/>
      <c r="Q566" s="83"/>
      <c r="R566" s="83"/>
      <c r="S566" s="83"/>
      <c r="T566" s="83"/>
      <c r="U566" s="83"/>
      <c r="V566" s="83"/>
      <c r="W566" s="83"/>
      <c r="X566" s="83"/>
      <c r="Y566" s="83"/>
      <c r="Z566" s="83"/>
    </row>
    <row r="567" ht="12.0" customHeight="1">
      <c r="A567" s="82"/>
      <c r="B567" s="83"/>
      <c r="C567" s="84"/>
      <c r="D567" s="84"/>
      <c r="E567" s="84"/>
      <c r="F567" s="84"/>
      <c r="G567" s="89"/>
      <c r="H567" s="89"/>
      <c r="I567" s="90"/>
      <c r="J567" s="91"/>
      <c r="K567" s="83"/>
      <c r="L567" s="83"/>
      <c r="M567" s="83"/>
      <c r="N567" s="83"/>
      <c r="O567" s="83"/>
      <c r="P567" s="83"/>
      <c r="Q567" s="83"/>
      <c r="R567" s="83"/>
      <c r="S567" s="83"/>
      <c r="T567" s="83"/>
      <c r="U567" s="83"/>
      <c r="V567" s="83"/>
      <c r="W567" s="83"/>
      <c r="X567" s="83"/>
      <c r="Y567" s="83"/>
      <c r="Z567" s="83"/>
    </row>
    <row r="568" ht="12.0" customHeight="1">
      <c r="A568" s="82"/>
      <c r="B568" s="83"/>
      <c r="C568" s="84"/>
      <c r="D568" s="84"/>
      <c r="E568" s="84"/>
      <c r="F568" s="84"/>
      <c r="G568" s="89"/>
      <c r="H568" s="89"/>
      <c r="I568" s="90"/>
      <c r="J568" s="91"/>
      <c r="K568" s="83"/>
      <c r="L568" s="83"/>
      <c r="M568" s="83"/>
      <c r="N568" s="83"/>
      <c r="O568" s="83"/>
      <c r="P568" s="83"/>
      <c r="Q568" s="83"/>
      <c r="R568" s="83"/>
      <c r="S568" s="83"/>
      <c r="T568" s="83"/>
      <c r="U568" s="83"/>
      <c r="V568" s="83"/>
      <c r="W568" s="83"/>
      <c r="X568" s="83"/>
      <c r="Y568" s="83"/>
      <c r="Z568" s="83"/>
    </row>
    <row r="569" ht="12.0" customHeight="1">
      <c r="A569" s="82"/>
      <c r="B569" s="83"/>
      <c r="C569" s="84"/>
      <c r="D569" s="84"/>
      <c r="E569" s="84"/>
      <c r="F569" s="84"/>
      <c r="G569" s="89"/>
      <c r="H569" s="89"/>
      <c r="I569" s="90"/>
      <c r="J569" s="91"/>
      <c r="K569" s="83"/>
      <c r="L569" s="83"/>
      <c r="M569" s="83"/>
      <c r="N569" s="83"/>
      <c r="O569" s="83"/>
      <c r="P569" s="83"/>
      <c r="Q569" s="83"/>
      <c r="R569" s="83"/>
      <c r="S569" s="83"/>
      <c r="T569" s="83"/>
      <c r="U569" s="83"/>
      <c r="V569" s="83"/>
      <c r="W569" s="83"/>
      <c r="X569" s="83"/>
      <c r="Y569" s="83"/>
      <c r="Z569" s="83"/>
    </row>
    <row r="570" ht="12.0" customHeight="1">
      <c r="A570" s="82"/>
      <c r="B570" s="83"/>
      <c r="C570" s="84"/>
      <c r="D570" s="84"/>
      <c r="E570" s="84"/>
      <c r="F570" s="84"/>
      <c r="G570" s="89"/>
      <c r="H570" s="89"/>
      <c r="I570" s="90"/>
      <c r="J570" s="91"/>
      <c r="K570" s="83"/>
      <c r="L570" s="83"/>
      <c r="M570" s="83"/>
      <c r="N570" s="83"/>
      <c r="O570" s="83"/>
      <c r="P570" s="83"/>
      <c r="Q570" s="83"/>
      <c r="R570" s="83"/>
      <c r="S570" s="83"/>
      <c r="T570" s="83"/>
      <c r="U570" s="83"/>
      <c r="V570" s="83"/>
      <c r="W570" s="83"/>
      <c r="X570" s="83"/>
      <c r="Y570" s="83"/>
      <c r="Z570" s="83"/>
    </row>
    <row r="571" ht="12.0" customHeight="1">
      <c r="A571" s="82"/>
      <c r="B571" s="83"/>
      <c r="C571" s="84"/>
      <c r="D571" s="84"/>
      <c r="E571" s="84"/>
      <c r="F571" s="84"/>
      <c r="G571" s="89"/>
      <c r="H571" s="89"/>
      <c r="I571" s="90"/>
      <c r="J571" s="91"/>
      <c r="K571" s="83"/>
      <c r="L571" s="83"/>
      <c r="M571" s="83"/>
      <c r="N571" s="83"/>
      <c r="O571" s="83"/>
      <c r="P571" s="83"/>
      <c r="Q571" s="83"/>
      <c r="R571" s="83"/>
      <c r="S571" s="83"/>
      <c r="T571" s="83"/>
      <c r="U571" s="83"/>
      <c r="V571" s="83"/>
      <c r="W571" s="83"/>
      <c r="X571" s="83"/>
      <c r="Y571" s="83"/>
      <c r="Z571" s="83"/>
    </row>
    <row r="572" ht="12.0" customHeight="1">
      <c r="A572" s="82"/>
      <c r="B572" s="83"/>
      <c r="C572" s="84"/>
      <c r="D572" s="84"/>
      <c r="E572" s="84"/>
      <c r="F572" s="84"/>
      <c r="G572" s="89"/>
      <c r="H572" s="89"/>
      <c r="I572" s="90"/>
      <c r="J572" s="91"/>
      <c r="K572" s="83"/>
      <c r="L572" s="83"/>
      <c r="M572" s="83"/>
      <c r="N572" s="83"/>
      <c r="O572" s="83"/>
      <c r="P572" s="83"/>
      <c r="Q572" s="83"/>
      <c r="R572" s="83"/>
      <c r="S572" s="83"/>
      <c r="T572" s="83"/>
      <c r="U572" s="83"/>
      <c r="V572" s="83"/>
      <c r="W572" s="83"/>
      <c r="X572" s="83"/>
      <c r="Y572" s="83"/>
      <c r="Z572" s="83"/>
    </row>
    <row r="573" ht="12.0" customHeight="1">
      <c r="A573" s="82"/>
      <c r="B573" s="83"/>
      <c r="C573" s="84"/>
      <c r="D573" s="84"/>
      <c r="E573" s="84"/>
      <c r="F573" s="84"/>
      <c r="G573" s="89"/>
      <c r="H573" s="89"/>
      <c r="I573" s="90"/>
      <c r="J573" s="91"/>
      <c r="K573" s="83"/>
      <c r="L573" s="83"/>
      <c r="M573" s="83"/>
      <c r="N573" s="83"/>
      <c r="O573" s="83"/>
      <c r="P573" s="83"/>
      <c r="Q573" s="83"/>
      <c r="R573" s="83"/>
      <c r="S573" s="83"/>
      <c r="T573" s="83"/>
      <c r="U573" s="83"/>
      <c r="V573" s="83"/>
      <c r="W573" s="83"/>
      <c r="X573" s="83"/>
      <c r="Y573" s="83"/>
      <c r="Z573" s="83"/>
    </row>
    <row r="574" ht="12.0" customHeight="1">
      <c r="A574" s="82"/>
      <c r="B574" s="83"/>
      <c r="C574" s="84"/>
      <c r="D574" s="84"/>
      <c r="E574" s="84"/>
      <c r="F574" s="84"/>
      <c r="G574" s="89"/>
      <c r="H574" s="89"/>
      <c r="I574" s="90"/>
      <c r="J574" s="91"/>
      <c r="K574" s="83"/>
      <c r="L574" s="83"/>
      <c r="M574" s="83"/>
      <c r="N574" s="83"/>
      <c r="O574" s="83"/>
      <c r="P574" s="83"/>
      <c r="Q574" s="83"/>
      <c r="R574" s="83"/>
      <c r="S574" s="83"/>
      <c r="T574" s="83"/>
      <c r="U574" s="83"/>
      <c r="V574" s="83"/>
      <c r="W574" s="83"/>
      <c r="X574" s="83"/>
      <c r="Y574" s="83"/>
      <c r="Z574" s="83"/>
    </row>
    <row r="575" ht="12.0" customHeight="1">
      <c r="A575" s="82"/>
      <c r="B575" s="83"/>
      <c r="C575" s="84"/>
      <c r="D575" s="84"/>
      <c r="E575" s="84"/>
      <c r="F575" s="84"/>
      <c r="G575" s="89"/>
      <c r="H575" s="89"/>
      <c r="I575" s="90"/>
      <c r="J575" s="91"/>
      <c r="K575" s="83"/>
      <c r="L575" s="83"/>
      <c r="M575" s="83"/>
      <c r="N575" s="83"/>
      <c r="O575" s="83"/>
      <c r="P575" s="83"/>
      <c r="Q575" s="83"/>
      <c r="R575" s="83"/>
      <c r="S575" s="83"/>
      <c r="T575" s="83"/>
      <c r="U575" s="83"/>
      <c r="V575" s="83"/>
      <c r="W575" s="83"/>
      <c r="X575" s="83"/>
      <c r="Y575" s="83"/>
      <c r="Z575" s="83"/>
    </row>
    <row r="576" ht="12.0" customHeight="1">
      <c r="A576" s="82"/>
      <c r="B576" s="83"/>
      <c r="C576" s="84"/>
      <c r="D576" s="84"/>
      <c r="E576" s="84"/>
      <c r="F576" s="84"/>
      <c r="G576" s="89"/>
      <c r="H576" s="89"/>
      <c r="I576" s="90"/>
      <c r="J576" s="91"/>
      <c r="K576" s="83"/>
      <c r="L576" s="83"/>
      <c r="M576" s="83"/>
      <c r="N576" s="83"/>
      <c r="O576" s="83"/>
      <c r="P576" s="83"/>
      <c r="Q576" s="83"/>
      <c r="R576" s="83"/>
      <c r="S576" s="83"/>
      <c r="T576" s="83"/>
      <c r="U576" s="83"/>
      <c r="V576" s="83"/>
      <c r="W576" s="83"/>
      <c r="X576" s="83"/>
      <c r="Y576" s="83"/>
      <c r="Z576" s="83"/>
    </row>
    <row r="577" ht="12.0" customHeight="1">
      <c r="A577" s="82"/>
      <c r="B577" s="83"/>
      <c r="C577" s="84"/>
      <c r="D577" s="84"/>
      <c r="E577" s="84"/>
      <c r="F577" s="84"/>
      <c r="G577" s="89"/>
      <c r="H577" s="89"/>
      <c r="I577" s="90"/>
      <c r="J577" s="91"/>
      <c r="K577" s="83"/>
      <c r="L577" s="83"/>
      <c r="M577" s="83"/>
      <c r="N577" s="83"/>
      <c r="O577" s="83"/>
      <c r="P577" s="83"/>
      <c r="Q577" s="83"/>
      <c r="R577" s="83"/>
      <c r="S577" s="83"/>
      <c r="T577" s="83"/>
      <c r="U577" s="83"/>
      <c r="V577" s="83"/>
      <c r="W577" s="83"/>
      <c r="X577" s="83"/>
      <c r="Y577" s="83"/>
      <c r="Z577" s="83"/>
    </row>
    <row r="578" ht="12.0" customHeight="1">
      <c r="A578" s="82"/>
      <c r="B578" s="83"/>
      <c r="C578" s="84"/>
      <c r="D578" s="84"/>
      <c r="E578" s="84"/>
      <c r="F578" s="84"/>
      <c r="G578" s="89"/>
      <c r="H578" s="89"/>
      <c r="I578" s="90"/>
      <c r="J578" s="91"/>
      <c r="K578" s="83"/>
      <c r="L578" s="83"/>
      <c r="M578" s="83"/>
      <c r="N578" s="83"/>
      <c r="O578" s="83"/>
      <c r="P578" s="83"/>
      <c r="Q578" s="83"/>
      <c r="R578" s="83"/>
      <c r="S578" s="83"/>
      <c r="T578" s="83"/>
      <c r="U578" s="83"/>
      <c r="V578" s="83"/>
      <c r="W578" s="83"/>
      <c r="X578" s="83"/>
      <c r="Y578" s="83"/>
      <c r="Z578" s="83"/>
    </row>
    <row r="579" ht="12.0" customHeight="1">
      <c r="A579" s="82"/>
      <c r="B579" s="83"/>
      <c r="C579" s="84"/>
      <c r="D579" s="84"/>
      <c r="E579" s="84"/>
      <c r="F579" s="84"/>
      <c r="G579" s="89"/>
      <c r="H579" s="89"/>
      <c r="I579" s="90"/>
      <c r="J579" s="91"/>
      <c r="K579" s="83"/>
      <c r="L579" s="83"/>
      <c r="M579" s="83"/>
      <c r="N579" s="83"/>
      <c r="O579" s="83"/>
      <c r="P579" s="83"/>
      <c r="Q579" s="83"/>
      <c r="R579" s="83"/>
      <c r="S579" s="83"/>
      <c r="T579" s="83"/>
      <c r="U579" s="83"/>
      <c r="V579" s="83"/>
      <c r="W579" s="83"/>
      <c r="X579" s="83"/>
      <c r="Y579" s="83"/>
      <c r="Z579" s="83"/>
    </row>
    <row r="580" ht="12.0" customHeight="1">
      <c r="A580" s="82"/>
      <c r="B580" s="83"/>
      <c r="C580" s="84"/>
      <c r="D580" s="84"/>
      <c r="E580" s="84"/>
      <c r="F580" s="84"/>
      <c r="G580" s="89"/>
      <c r="H580" s="89"/>
      <c r="I580" s="90"/>
      <c r="J580" s="91"/>
      <c r="K580" s="83"/>
      <c r="L580" s="83"/>
      <c r="M580" s="83"/>
      <c r="N580" s="83"/>
      <c r="O580" s="83"/>
      <c r="P580" s="83"/>
      <c r="Q580" s="83"/>
      <c r="R580" s="83"/>
      <c r="S580" s="83"/>
      <c r="T580" s="83"/>
      <c r="U580" s="83"/>
      <c r="V580" s="83"/>
      <c r="W580" s="83"/>
      <c r="X580" s="83"/>
      <c r="Y580" s="83"/>
      <c r="Z580" s="83"/>
    </row>
    <row r="581" ht="12.0" customHeight="1">
      <c r="A581" s="82"/>
      <c r="B581" s="83"/>
      <c r="C581" s="84"/>
      <c r="D581" s="84"/>
      <c r="E581" s="84"/>
      <c r="F581" s="84"/>
      <c r="G581" s="89"/>
      <c r="H581" s="89"/>
      <c r="I581" s="90"/>
      <c r="J581" s="91"/>
      <c r="K581" s="83"/>
      <c r="L581" s="83"/>
      <c r="M581" s="83"/>
      <c r="N581" s="83"/>
      <c r="O581" s="83"/>
      <c r="P581" s="83"/>
      <c r="Q581" s="83"/>
      <c r="R581" s="83"/>
      <c r="S581" s="83"/>
      <c r="T581" s="83"/>
      <c r="U581" s="83"/>
      <c r="V581" s="83"/>
      <c r="W581" s="83"/>
      <c r="X581" s="83"/>
      <c r="Y581" s="83"/>
      <c r="Z581" s="83"/>
    </row>
    <row r="582" ht="12.0" customHeight="1">
      <c r="A582" s="82"/>
      <c r="B582" s="83"/>
      <c r="C582" s="84"/>
      <c r="D582" s="84"/>
      <c r="E582" s="84"/>
      <c r="F582" s="84"/>
      <c r="G582" s="89"/>
      <c r="H582" s="89"/>
      <c r="I582" s="90"/>
      <c r="J582" s="91"/>
      <c r="K582" s="83"/>
      <c r="L582" s="83"/>
      <c r="M582" s="83"/>
      <c r="N582" s="83"/>
      <c r="O582" s="83"/>
      <c r="P582" s="83"/>
      <c r="Q582" s="83"/>
      <c r="R582" s="83"/>
      <c r="S582" s="83"/>
      <c r="T582" s="83"/>
      <c r="U582" s="83"/>
      <c r="V582" s="83"/>
      <c r="W582" s="83"/>
      <c r="X582" s="83"/>
      <c r="Y582" s="83"/>
      <c r="Z582" s="83"/>
    </row>
    <row r="583" ht="12.0" customHeight="1">
      <c r="A583" s="82"/>
      <c r="B583" s="83"/>
      <c r="C583" s="84"/>
      <c r="D583" s="84"/>
      <c r="E583" s="84"/>
      <c r="F583" s="84"/>
      <c r="G583" s="89"/>
      <c r="H583" s="89"/>
      <c r="I583" s="90"/>
      <c r="J583" s="91"/>
      <c r="K583" s="83"/>
      <c r="L583" s="83"/>
      <c r="M583" s="83"/>
      <c r="N583" s="83"/>
      <c r="O583" s="83"/>
      <c r="P583" s="83"/>
      <c r="Q583" s="83"/>
      <c r="R583" s="83"/>
      <c r="S583" s="83"/>
      <c r="T583" s="83"/>
      <c r="U583" s="83"/>
      <c r="V583" s="83"/>
      <c r="W583" s="83"/>
      <c r="X583" s="83"/>
      <c r="Y583" s="83"/>
      <c r="Z583" s="83"/>
    </row>
    <row r="584" ht="12.0" customHeight="1">
      <c r="A584" s="82"/>
      <c r="B584" s="83"/>
      <c r="C584" s="84"/>
      <c r="D584" s="84"/>
      <c r="E584" s="84"/>
      <c r="F584" s="84"/>
      <c r="G584" s="89"/>
      <c r="H584" s="89"/>
      <c r="I584" s="90"/>
      <c r="J584" s="91"/>
      <c r="K584" s="83"/>
      <c r="L584" s="83"/>
      <c r="M584" s="83"/>
      <c r="N584" s="83"/>
      <c r="O584" s="83"/>
      <c r="P584" s="83"/>
      <c r="Q584" s="83"/>
      <c r="R584" s="83"/>
      <c r="S584" s="83"/>
      <c r="T584" s="83"/>
      <c r="U584" s="83"/>
      <c r="V584" s="83"/>
      <c r="W584" s="83"/>
      <c r="X584" s="83"/>
      <c r="Y584" s="83"/>
      <c r="Z584" s="83"/>
    </row>
    <row r="585" ht="12.0" customHeight="1">
      <c r="A585" s="82"/>
      <c r="B585" s="83"/>
      <c r="C585" s="84"/>
      <c r="D585" s="84"/>
      <c r="E585" s="84"/>
      <c r="F585" s="84"/>
      <c r="G585" s="89"/>
      <c r="H585" s="89"/>
      <c r="I585" s="90"/>
      <c r="J585" s="91"/>
      <c r="K585" s="83"/>
      <c r="L585" s="83"/>
      <c r="M585" s="83"/>
      <c r="N585" s="83"/>
      <c r="O585" s="83"/>
      <c r="P585" s="83"/>
      <c r="Q585" s="83"/>
      <c r="R585" s="83"/>
      <c r="S585" s="83"/>
      <c r="T585" s="83"/>
      <c r="U585" s="83"/>
      <c r="V585" s="83"/>
      <c r="W585" s="83"/>
      <c r="X585" s="83"/>
      <c r="Y585" s="83"/>
      <c r="Z585" s="83"/>
    </row>
    <row r="586" ht="12.0" customHeight="1">
      <c r="A586" s="82"/>
      <c r="B586" s="83"/>
      <c r="C586" s="84"/>
      <c r="D586" s="84"/>
      <c r="E586" s="84"/>
      <c r="F586" s="84"/>
      <c r="G586" s="89"/>
      <c r="H586" s="89"/>
      <c r="I586" s="90"/>
      <c r="J586" s="91"/>
      <c r="K586" s="83"/>
      <c r="L586" s="83"/>
      <c r="M586" s="83"/>
      <c r="N586" s="83"/>
      <c r="O586" s="83"/>
      <c r="P586" s="83"/>
      <c r="Q586" s="83"/>
      <c r="R586" s="83"/>
      <c r="S586" s="83"/>
      <c r="T586" s="83"/>
      <c r="U586" s="83"/>
      <c r="V586" s="83"/>
      <c r="W586" s="83"/>
      <c r="X586" s="83"/>
      <c r="Y586" s="83"/>
      <c r="Z586" s="83"/>
    </row>
    <row r="587" ht="12.0" customHeight="1">
      <c r="A587" s="82"/>
      <c r="B587" s="83"/>
      <c r="C587" s="84"/>
      <c r="D587" s="84"/>
      <c r="E587" s="84"/>
      <c r="F587" s="84"/>
      <c r="G587" s="89"/>
      <c r="H587" s="89"/>
      <c r="I587" s="90"/>
      <c r="J587" s="91"/>
      <c r="K587" s="83"/>
      <c r="L587" s="83"/>
      <c r="M587" s="83"/>
      <c r="N587" s="83"/>
      <c r="O587" s="83"/>
      <c r="P587" s="83"/>
      <c r="Q587" s="83"/>
      <c r="R587" s="83"/>
      <c r="S587" s="83"/>
      <c r="T587" s="83"/>
      <c r="U587" s="83"/>
      <c r="V587" s="83"/>
      <c r="W587" s="83"/>
      <c r="X587" s="83"/>
      <c r="Y587" s="83"/>
      <c r="Z587" s="83"/>
    </row>
    <row r="588" ht="12.0" customHeight="1">
      <c r="A588" s="82"/>
      <c r="B588" s="83"/>
      <c r="C588" s="84"/>
      <c r="D588" s="84"/>
      <c r="E588" s="84"/>
      <c r="F588" s="84"/>
      <c r="G588" s="89"/>
      <c r="H588" s="89"/>
      <c r="I588" s="90"/>
      <c r="J588" s="91"/>
      <c r="K588" s="83"/>
      <c r="L588" s="83"/>
      <c r="M588" s="83"/>
      <c r="N588" s="83"/>
      <c r="O588" s="83"/>
      <c r="P588" s="83"/>
      <c r="Q588" s="83"/>
      <c r="R588" s="83"/>
      <c r="S588" s="83"/>
      <c r="T588" s="83"/>
      <c r="U588" s="83"/>
      <c r="V588" s="83"/>
      <c r="W588" s="83"/>
      <c r="X588" s="83"/>
      <c r="Y588" s="83"/>
      <c r="Z588" s="83"/>
    </row>
    <row r="589" ht="12.0" customHeight="1">
      <c r="A589" s="82"/>
      <c r="B589" s="83"/>
      <c r="C589" s="84"/>
      <c r="D589" s="84"/>
      <c r="E589" s="84"/>
      <c r="F589" s="84"/>
      <c r="G589" s="89"/>
      <c r="H589" s="89"/>
      <c r="I589" s="90"/>
      <c r="J589" s="91"/>
      <c r="K589" s="83"/>
      <c r="L589" s="83"/>
      <c r="M589" s="83"/>
      <c r="N589" s="83"/>
      <c r="O589" s="83"/>
      <c r="P589" s="83"/>
      <c r="Q589" s="83"/>
      <c r="R589" s="83"/>
      <c r="S589" s="83"/>
      <c r="T589" s="83"/>
      <c r="U589" s="83"/>
      <c r="V589" s="83"/>
      <c r="W589" s="83"/>
      <c r="X589" s="83"/>
      <c r="Y589" s="83"/>
      <c r="Z589" s="83"/>
    </row>
    <row r="590" ht="12.0" customHeight="1">
      <c r="A590" s="82"/>
      <c r="B590" s="83"/>
      <c r="C590" s="84"/>
      <c r="D590" s="84"/>
      <c r="E590" s="84"/>
      <c r="F590" s="84"/>
      <c r="G590" s="89"/>
      <c r="H590" s="89"/>
      <c r="I590" s="90"/>
      <c r="J590" s="91"/>
      <c r="K590" s="83"/>
      <c r="L590" s="83"/>
      <c r="M590" s="83"/>
      <c r="N590" s="83"/>
      <c r="O590" s="83"/>
      <c r="P590" s="83"/>
      <c r="Q590" s="83"/>
      <c r="R590" s="83"/>
      <c r="S590" s="83"/>
      <c r="T590" s="83"/>
      <c r="U590" s="83"/>
      <c r="V590" s="83"/>
      <c r="W590" s="83"/>
      <c r="X590" s="83"/>
      <c r="Y590" s="83"/>
      <c r="Z590" s="83"/>
    </row>
    <row r="591" ht="12.0" customHeight="1">
      <c r="A591" s="82"/>
      <c r="B591" s="83"/>
      <c r="C591" s="84"/>
      <c r="D591" s="84"/>
      <c r="E591" s="84"/>
      <c r="F591" s="84"/>
      <c r="G591" s="89"/>
      <c r="H591" s="89"/>
      <c r="I591" s="90"/>
      <c r="J591" s="91"/>
      <c r="K591" s="83"/>
      <c r="L591" s="83"/>
      <c r="M591" s="83"/>
      <c r="N591" s="83"/>
      <c r="O591" s="83"/>
      <c r="P591" s="83"/>
      <c r="Q591" s="83"/>
      <c r="R591" s="83"/>
      <c r="S591" s="83"/>
      <c r="T591" s="83"/>
      <c r="U591" s="83"/>
      <c r="V591" s="83"/>
      <c r="W591" s="83"/>
      <c r="X591" s="83"/>
      <c r="Y591" s="83"/>
      <c r="Z591" s="83"/>
    </row>
    <row r="592" ht="12.0" customHeight="1">
      <c r="A592" s="82"/>
      <c r="B592" s="83"/>
      <c r="C592" s="84"/>
      <c r="D592" s="84"/>
      <c r="E592" s="84"/>
      <c r="F592" s="84"/>
      <c r="G592" s="89"/>
      <c r="H592" s="89"/>
      <c r="I592" s="90"/>
      <c r="J592" s="91"/>
      <c r="K592" s="83"/>
      <c r="L592" s="83"/>
      <c r="M592" s="83"/>
      <c r="N592" s="83"/>
      <c r="O592" s="83"/>
      <c r="P592" s="83"/>
      <c r="Q592" s="83"/>
      <c r="R592" s="83"/>
      <c r="S592" s="83"/>
      <c r="T592" s="83"/>
      <c r="U592" s="83"/>
      <c r="V592" s="83"/>
      <c r="W592" s="83"/>
      <c r="X592" s="83"/>
      <c r="Y592" s="83"/>
      <c r="Z592" s="83"/>
    </row>
    <row r="593" ht="12.0" customHeight="1">
      <c r="A593" s="82"/>
      <c r="B593" s="83"/>
      <c r="C593" s="84"/>
      <c r="D593" s="84"/>
      <c r="E593" s="84"/>
      <c r="F593" s="84"/>
      <c r="G593" s="89"/>
      <c r="H593" s="89"/>
      <c r="I593" s="90"/>
      <c r="J593" s="91"/>
      <c r="K593" s="83"/>
      <c r="L593" s="83"/>
      <c r="M593" s="83"/>
      <c r="N593" s="83"/>
      <c r="O593" s="83"/>
      <c r="P593" s="83"/>
      <c r="Q593" s="83"/>
      <c r="R593" s="83"/>
      <c r="S593" s="83"/>
      <c r="T593" s="83"/>
      <c r="U593" s="83"/>
      <c r="V593" s="83"/>
      <c r="W593" s="83"/>
      <c r="X593" s="83"/>
      <c r="Y593" s="83"/>
      <c r="Z593" s="83"/>
    </row>
    <row r="594" ht="12.0" customHeight="1">
      <c r="A594" s="82"/>
      <c r="B594" s="83"/>
      <c r="C594" s="84"/>
      <c r="D594" s="84"/>
      <c r="E594" s="84"/>
      <c r="F594" s="84"/>
      <c r="G594" s="89"/>
      <c r="H594" s="89"/>
      <c r="I594" s="90"/>
      <c r="J594" s="91"/>
      <c r="K594" s="83"/>
      <c r="L594" s="83"/>
      <c r="M594" s="83"/>
      <c r="N594" s="83"/>
      <c r="O594" s="83"/>
      <c r="P594" s="83"/>
      <c r="Q594" s="83"/>
      <c r="R594" s="83"/>
      <c r="S594" s="83"/>
      <c r="T594" s="83"/>
      <c r="U594" s="83"/>
      <c r="V594" s="83"/>
      <c r="W594" s="83"/>
      <c r="X594" s="83"/>
      <c r="Y594" s="83"/>
      <c r="Z594" s="83"/>
    </row>
    <row r="595" ht="12.0" customHeight="1">
      <c r="A595" s="82"/>
      <c r="B595" s="83"/>
      <c r="C595" s="84"/>
      <c r="D595" s="84"/>
      <c r="E595" s="84"/>
      <c r="F595" s="84"/>
      <c r="G595" s="89"/>
      <c r="H595" s="89"/>
      <c r="I595" s="90"/>
      <c r="J595" s="91"/>
      <c r="K595" s="83"/>
      <c r="L595" s="83"/>
      <c r="M595" s="83"/>
      <c r="N595" s="83"/>
      <c r="O595" s="83"/>
      <c r="P595" s="83"/>
      <c r="Q595" s="83"/>
      <c r="R595" s="83"/>
      <c r="S595" s="83"/>
      <c r="T595" s="83"/>
      <c r="U595" s="83"/>
      <c r="V595" s="83"/>
      <c r="W595" s="83"/>
      <c r="X595" s="83"/>
      <c r="Y595" s="83"/>
      <c r="Z595" s="83"/>
    </row>
    <row r="596" ht="12.0" customHeight="1">
      <c r="A596" s="82"/>
      <c r="B596" s="83"/>
      <c r="C596" s="84"/>
      <c r="D596" s="84"/>
      <c r="E596" s="84"/>
      <c r="F596" s="84"/>
      <c r="G596" s="89"/>
      <c r="H596" s="89"/>
      <c r="I596" s="90"/>
      <c r="J596" s="91"/>
      <c r="K596" s="83"/>
      <c r="L596" s="83"/>
      <c r="M596" s="83"/>
      <c r="N596" s="83"/>
      <c r="O596" s="83"/>
      <c r="P596" s="83"/>
      <c r="Q596" s="83"/>
      <c r="R596" s="83"/>
      <c r="S596" s="83"/>
      <c r="T596" s="83"/>
      <c r="U596" s="83"/>
      <c r="V596" s="83"/>
      <c r="W596" s="83"/>
      <c r="X596" s="83"/>
      <c r="Y596" s="83"/>
      <c r="Z596" s="83"/>
    </row>
    <row r="597" ht="12.0" customHeight="1">
      <c r="A597" s="82"/>
      <c r="B597" s="83"/>
      <c r="C597" s="84"/>
      <c r="D597" s="84"/>
      <c r="E597" s="84"/>
      <c r="F597" s="84"/>
      <c r="G597" s="89"/>
      <c r="H597" s="89"/>
      <c r="I597" s="90"/>
      <c r="J597" s="91"/>
      <c r="K597" s="83"/>
      <c r="L597" s="83"/>
      <c r="M597" s="83"/>
      <c r="N597" s="83"/>
      <c r="O597" s="83"/>
      <c r="P597" s="83"/>
      <c r="Q597" s="83"/>
      <c r="R597" s="83"/>
      <c r="S597" s="83"/>
      <c r="T597" s="83"/>
      <c r="U597" s="83"/>
      <c r="V597" s="83"/>
      <c r="W597" s="83"/>
      <c r="X597" s="83"/>
      <c r="Y597" s="83"/>
      <c r="Z597" s="83"/>
    </row>
    <row r="598" ht="12.0" customHeight="1">
      <c r="A598" s="82"/>
      <c r="B598" s="83"/>
      <c r="C598" s="84"/>
      <c r="D598" s="84"/>
      <c r="E598" s="84"/>
      <c r="F598" s="84"/>
      <c r="G598" s="89"/>
      <c r="H598" s="89"/>
      <c r="I598" s="90"/>
      <c r="J598" s="91"/>
      <c r="K598" s="83"/>
      <c r="L598" s="83"/>
      <c r="M598" s="83"/>
      <c r="N598" s="83"/>
      <c r="O598" s="83"/>
      <c r="P598" s="83"/>
      <c r="Q598" s="83"/>
      <c r="R598" s="83"/>
      <c r="S598" s="83"/>
      <c r="T598" s="83"/>
      <c r="U598" s="83"/>
      <c r="V598" s="83"/>
      <c r="W598" s="83"/>
      <c r="X598" s="83"/>
      <c r="Y598" s="83"/>
      <c r="Z598" s="83"/>
    </row>
    <row r="599" ht="12.0" customHeight="1">
      <c r="A599" s="82"/>
      <c r="B599" s="83"/>
      <c r="C599" s="84"/>
      <c r="D599" s="84"/>
      <c r="E599" s="84"/>
      <c r="F599" s="84"/>
      <c r="G599" s="89"/>
      <c r="H599" s="89"/>
      <c r="I599" s="90"/>
      <c r="J599" s="91"/>
      <c r="K599" s="83"/>
      <c r="L599" s="83"/>
      <c r="M599" s="83"/>
      <c r="N599" s="83"/>
      <c r="O599" s="83"/>
      <c r="P599" s="83"/>
      <c r="Q599" s="83"/>
      <c r="R599" s="83"/>
      <c r="S599" s="83"/>
      <c r="T599" s="83"/>
      <c r="U599" s="83"/>
      <c r="V599" s="83"/>
      <c r="W599" s="83"/>
      <c r="X599" s="83"/>
      <c r="Y599" s="83"/>
      <c r="Z599" s="83"/>
    </row>
    <row r="600" ht="12.0" customHeight="1">
      <c r="A600" s="82"/>
      <c r="B600" s="83"/>
      <c r="C600" s="84"/>
      <c r="D600" s="84"/>
      <c r="E600" s="84"/>
      <c r="F600" s="84"/>
      <c r="G600" s="89"/>
      <c r="H600" s="89"/>
      <c r="I600" s="90"/>
      <c r="J600" s="91"/>
      <c r="K600" s="83"/>
      <c r="L600" s="83"/>
      <c r="M600" s="83"/>
      <c r="N600" s="83"/>
      <c r="O600" s="83"/>
      <c r="P600" s="83"/>
      <c r="Q600" s="83"/>
      <c r="R600" s="83"/>
      <c r="S600" s="83"/>
      <c r="T600" s="83"/>
      <c r="U600" s="83"/>
      <c r="V600" s="83"/>
      <c r="W600" s="83"/>
      <c r="X600" s="83"/>
      <c r="Y600" s="83"/>
      <c r="Z600" s="83"/>
    </row>
    <row r="601" ht="12.0" customHeight="1">
      <c r="A601" s="82"/>
      <c r="B601" s="83"/>
      <c r="C601" s="84"/>
      <c r="D601" s="84"/>
      <c r="E601" s="84"/>
      <c r="F601" s="84"/>
      <c r="G601" s="89"/>
      <c r="H601" s="89"/>
      <c r="I601" s="90"/>
      <c r="J601" s="91"/>
      <c r="K601" s="83"/>
      <c r="L601" s="83"/>
      <c r="M601" s="83"/>
      <c r="N601" s="83"/>
      <c r="O601" s="83"/>
      <c r="P601" s="83"/>
      <c r="Q601" s="83"/>
      <c r="R601" s="83"/>
      <c r="S601" s="83"/>
      <c r="T601" s="83"/>
      <c r="U601" s="83"/>
      <c r="V601" s="83"/>
      <c r="W601" s="83"/>
      <c r="X601" s="83"/>
      <c r="Y601" s="83"/>
      <c r="Z601" s="83"/>
    </row>
    <row r="602" ht="12.0" customHeight="1">
      <c r="A602" s="82"/>
      <c r="B602" s="83"/>
      <c r="C602" s="84"/>
      <c r="D602" s="84"/>
      <c r="E602" s="84"/>
      <c r="F602" s="84"/>
      <c r="G602" s="89"/>
      <c r="H602" s="89"/>
      <c r="I602" s="90"/>
      <c r="J602" s="91"/>
      <c r="K602" s="83"/>
      <c r="L602" s="83"/>
      <c r="M602" s="83"/>
      <c r="N602" s="83"/>
      <c r="O602" s="83"/>
      <c r="P602" s="83"/>
      <c r="Q602" s="83"/>
      <c r="R602" s="83"/>
      <c r="S602" s="83"/>
      <c r="T602" s="83"/>
      <c r="U602" s="83"/>
      <c r="V602" s="83"/>
      <c r="W602" s="83"/>
      <c r="X602" s="83"/>
      <c r="Y602" s="83"/>
      <c r="Z602" s="83"/>
    </row>
    <row r="603" ht="12.0" customHeight="1">
      <c r="A603" s="82"/>
      <c r="B603" s="83"/>
      <c r="C603" s="84"/>
      <c r="D603" s="84"/>
      <c r="E603" s="84"/>
      <c r="F603" s="84"/>
      <c r="G603" s="89"/>
      <c r="H603" s="89"/>
      <c r="I603" s="90"/>
      <c r="J603" s="91"/>
      <c r="K603" s="83"/>
      <c r="L603" s="83"/>
      <c r="M603" s="83"/>
      <c r="N603" s="83"/>
      <c r="O603" s="83"/>
      <c r="P603" s="83"/>
      <c r="Q603" s="83"/>
      <c r="R603" s="83"/>
      <c r="S603" s="83"/>
      <c r="T603" s="83"/>
      <c r="U603" s="83"/>
      <c r="V603" s="83"/>
      <c r="W603" s="83"/>
      <c r="X603" s="83"/>
      <c r="Y603" s="83"/>
      <c r="Z603" s="83"/>
    </row>
    <row r="604" ht="12.0" customHeight="1">
      <c r="A604" s="82"/>
      <c r="B604" s="83"/>
      <c r="C604" s="84"/>
      <c r="D604" s="84"/>
      <c r="E604" s="84"/>
      <c r="F604" s="84"/>
      <c r="G604" s="89"/>
      <c r="H604" s="89"/>
      <c r="I604" s="90"/>
      <c r="J604" s="91"/>
      <c r="K604" s="83"/>
      <c r="L604" s="83"/>
      <c r="M604" s="83"/>
      <c r="N604" s="83"/>
      <c r="O604" s="83"/>
      <c r="P604" s="83"/>
      <c r="Q604" s="83"/>
      <c r="R604" s="83"/>
      <c r="S604" s="83"/>
      <c r="T604" s="83"/>
      <c r="U604" s="83"/>
      <c r="V604" s="83"/>
      <c r="W604" s="83"/>
      <c r="X604" s="83"/>
      <c r="Y604" s="83"/>
      <c r="Z604" s="83"/>
    </row>
    <row r="605" ht="12.0" customHeight="1">
      <c r="A605" s="82"/>
      <c r="B605" s="83"/>
      <c r="C605" s="84"/>
      <c r="D605" s="84"/>
      <c r="E605" s="84"/>
      <c r="F605" s="84"/>
      <c r="G605" s="89"/>
      <c r="H605" s="89"/>
      <c r="I605" s="90"/>
      <c r="J605" s="91"/>
      <c r="K605" s="83"/>
      <c r="L605" s="83"/>
      <c r="M605" s="83"/>
      <c r="N605" s="83"/>
      <c r="O605" s="83"/>
      <c r="P605" s="83"/>
      <c r="Q605" s="83"/>
      <c r="R605" s="83"/>
      <c r="S605" s="83"/>
      <c r="T605" s="83"/>
      <c r="U605" s="83"/>
      <c r="V605" s="83"/>
      <c r="W605" s="83"/>
      <c r="X605" s="83"/>
      <c r="Y605" s="83"/>
      <c r="Z605" s="83"/>
    </row>
    <row r="606" ht="12.0" customHeight="1">
      <c r="A606" s="82"/>
      <c r="B606" s="83"/>
      <c r="C606" s="84"/>
      <c r="D606" s="84"/>
      <c r="E606" s="84"/>
      <c r="F606" s="84"/>
      <c r="G606" s="89"/>
      <c r="H606" s="89"/>
      <c r="I606" s="90"/>
      <c r="J606" s="91"/>
      <c r="K606" s="83"/>
      <c r="L606" s="83"/>
      <c r="M606" s="83"/>
      <c r="N606" s="83"/>
      <c r="O606" s="83"/>
      <c r="P606" s="83"/>
      <c r="Q606" s="83"/>
      <c r="R606" s="83"/>
      <c r="S606" s="83"/>
      <c r="T606" s="83"/>
      <c r="U606" s="83"/>
      <c r="V606" s="83"/>
      <c r="W606" s="83"/>
      <c r="X606" s="83"/>
      <c r="Y606" s="83"/>
      <c r="Z606" s="83"/>
    </row>
    <row r="607" ht="12.0" customHeight="1">
      <c r="A607" s="82"/>
      <c r="B607" s="83"/>
      <c r="C607" s="84"/>
      <c r="D607" s="84"/>
      <c r="E607" s="84"/>
      <c r="F607" s="84"/>
      <c r="G607" s="89"/>
      <c r="H607" s="89"/>
      <c r="I607" s="90"/>
      <c r="J607" s="91"/>
      <c r="K607" s="83"/>
      <c r="L607" s="83"/>
      <c r="M607" s="83"/>
      <c r="N607" s="83"/>
      <c r="O607" s="83"/>
      <c r="P607" s="83"/>
      <c r="Q607" s="83"/>
      <c r="R607" s="83"/>
      <c r="S607" s="83"/>
      <c r="T607" s="83"/>
      <c r="U607" s="83"/>
      <c r="V607" s="83"/>
      <c r="W607" s="83"/>
      <c r="X607" s="83"/>
      <c r="Y607" s="83"/>
      <c r="Z607" s="83"/>
    </row>
    <row r="608" ht="12.0" customHeight="1">
      <c r="A608" s="82"/>
      <c r="B608" s="83"/>
      <c r="C608" s="84"/>
      <c r="D608" s="84"/>
      <c r="E608" s="84"/>
      <c r="F608" s="84"/>
      <c r="G608" s="89"/>
      <c r="H608" s="89"/>
      <c r="I608" s="90"/>
      <c r="J608" s="91"/>
      <c r="K608" s="83"/>
      <c r="L608" s="83"/>
      <c r="M608" s="83"/>
      <c r="N608" s="83"/>
      <c r="O608" s="83"/>
      <c r="P608" s="83"/>
      <c r="Q608" s="83"/>
      <c r="R608" s="83"/>
      <c r="S608" s="83"/>
      <c r="T608" s="83"/>
      <c r="U608" s="83"/>
      <c r="V608" s="83"/>
      <c r="W608" s="83"/>
      <c r="X608" s="83"/>
      <c r="Y608" s="83"/>
      <c r="Z608" s="83"/>
    </row>
    <row r="609" ht="12.0" customHeight="1">
      <c r="A609" s="82"/>
      <c r="B609" s="83"/>
      <c r="C609" s="84"/>
      <c r="D609" s="84"/>
      <c r="E609" s="84"/>
      <c r="F609" s="84"/>
      <c r="G609" s="89"/>
      <c r="H609" s="89"/>
      <c r="I609" s="90"/>
      <c r="J609" s="91"/>
      <c r="K609" s="83"/>
      <c r="L609" s="83"/>
      <c r="M609" s="83"/>
      <c r="N609" s="83"/>
      <c r="O609" s="83"/>
      <c r="P609" s="83"/>
      <c r="Q609" s="83"/>
      <c r="R609" s="83"/>
      <c r="S609" s="83"/>
      <c r="T609" s="83"/>
      <c r="U609" s="83"/>
      <c r="V609" s="83"/>
      <c r="W609" s="83"/>
      <c r="X609" s="83"/>
      <c r="Y609" s="83"/>
      <c r="Z609" s="83"/>
    </row>
    <row r="610" ht="12.0" customHeight="1">
      <c r="A610" s="82"/>
      <c r="B610" s="83"/>
      <c r="C610" s="84"/>
      <c r="D610" s="84"/>
      <c r="E610" s="84"/>
      <c r="F610" s="84"/>
      <c r="G610" s="89"/>
      <c r="H610" s="89"/>
      <c r="I610" s="90"/>
      <c r="J610" s="91"/>
      <c r="K610" s="83"/>
      <c r="L610" s="83"/>
      <c r="M610" s="83"/>
      <c r="N610" s="83"/>
      <c r="O610" s="83"/>
      <c r="P610" s="83"/>
      <c r="Q610" s="83"/>
      <c r="R610" s="83"/>
      <c r="S610" s="83"/>
      <c r="T610" s="83"/>
      <c r="U610" s="83"/>
      <c r="V610" s="83"/>
      <c r="W610" s="83"/>
      <c r="X610" s="83"/>
      <c r="Y610" s="83"/>
      <c r="Z610" s="83"/>
    </row>
    <row r="611" ht="12.0" customHeight="1">
      <c r="A611" s="82"/>
      <c r="B611" s="83"/>
      <c r="C611" s="84"/>
      <c r="D611" s="84"/>
      <c r="E611" s="84"/>
      <c r="F611" s="84"/>
      <c r="G611" s="89"/>
      <c r="H611" s="89"/>
      <c r="I611" s="90"/>
      <c r="J611" s="91"/>
      <c r="K611" s="83"/>
      <c r="L611" s="83"/>
      <c r="M611" s="83"/>
      <c r="N611" s="83"/>
      <c r="O611" s="83"/>
      <c r="P611" s="83"/>
      <c r="Q611" s="83"/>
      <c r="R611" s="83"/>
      <c r="S611" s="83"/>
      <c r="T611" s="83"/>
      <c r="U611" s="83"/>
      <c r="V611" s="83"/>
      <c r="W611" s="83"/>
      <c r="X611" s="83"/>
      <c r="Y611" s="83"/>
      <c r="Z611" s="83"/>
    </row>
    <row r="612" ht="12.0" customHeight="1">
      <c r="A612" s="82"/>
      <c r="B612" s="83"/>
      <c r="C612" s="84"/>
      <c r="D612" s="84"/>
      <c r="E612" s="84"/>
      <c r="F612" s="84"/>
      <c r="G612" s="89"/>
      <c r="H612" s="89"/>
      <c r="I612" s="90"/>
      <c r="J612" s="91"/>
      <c r="K612" s="83"/>
      <c r="L612" s="83"/>
      <c r="M612" s="83"/>
      <c r="N612" s="83"/>
      <c r="O612" s="83"/>
      <c r="P612" s="83"/>
      <c r="Q612" s="83"/>
      <c r="R612" s="83"/>
      <c r="S612" s="83"/>
      <c r="T612" s="83"/>
      <c r="U612" s="83"/>
      <c r="V612" s="83"/>
      <c r="W612" s="83"/>
      <c r="X612" s="83"/>
      <c r="Y612" s="83"/>
      <c r="Z612" s="83"/>
    </row>
    <row r="613" ht="12.0" customHeight="1">
      <c r="A613" s="82"/>
      <c r="B613" s="83"/>
      <c r="C613" s="84"/>
      <c r="D613" s="84"/>
      <c r="E613" s="84"/>
      <c r="F613" s="84"/>
      <c r="G613" s="89"/>
      <c r="H613" s="89"/>
      <c r="I613" s="90"/>
      <c r="J613" s="91"/>
      <c r="K613" s="83"/>
      <c r="L613" s="83"/>
      <c r="M613" s="83"/>
      <c r="N613" s="83"/>
      <c r="O613" s="83"/>
      <c r="P613" s="83"/>
      <c r="Q613" s="83"/>
      <c r="R613" s="83"/>
      <c r="S613" s="83"/>
      <c r="T613" s="83"/>
      <c r="U613" s="83"/>
      <c r="V613" s="83"/>
      <c r="W613" s="83"/>
      <c r="X613" s="83"/>
      <c r="Y613" s="83"/>
      <c r="Z613" s="83"/>
    </row>
    <row r="614" ht="12.0" customHeight="1">
      <c r="A614" s="82"/>
      <c r="B614" s="83"/>
      <c r="C614" s="84"/>
      <c r="D614" s="84"/>
      <c r="E614" s="84"/>
      <c r="F614" s="84"/>
      <c r="G614" s="89"/>
      <c r="H614" s="89"/>
      <c r="I614" s="90"/>
      <c r="J614" s="91"/>
      <c r="K614" s="83"/>
      <c r="L614" s="83"/>
      <c r="M614" s="83"/>
      <c r="N614" s="83"/>
      <c r="O614" s="83"/>
      <c r="P614" s="83"/>
      <c r="Q614" s="83"/>
      <c r="R614" s="83"/>
      <c r="S614" s="83"/>
      <c r="T614" s="83"/>
      <c r="U614" s="83"/>
      <c r="V614" s="83"/>
      <c r="W614" s="83"/>
      <c r="X614" s="83"/>
      <c r="Y614" s="83"/>
      <c r="Z614" s="83"/>
    </row>
    <row r="615" ht="12.0" customHeight="1">
      <c r="A615" s="82"/>
      <c r="B615" s="83"/>
      <c r="C615" s="84"/>
      <c r="D615" s="84"/>
      <c r="E615" s="84"/>
      <c r="F615" s="84"/>
      <c r="G615" s="89"/>
      <c r="H615" s="89"/>
      <c r="I615" s="90"/>
      <c r="J615" s="91"/>
      <c r="K615" s="83"/>
      <c r="L615" s="83"/>
      <c r="M615" s="83"/>
      <c r="N615" s="83"/>
      <c r="O615" s="83"/>
      <c r="P615" s="83"/>
      <c r="Q615" s="83"/>
      <c r="R615" s="83"/>
      <c r="S615" s="83"/>
      <c r="T615" s="83"/>
      <c r="U615" s="83"/>
      <c r="V615" s="83"/>
      <c r="W615" s="83"/>
      <c r="X615" s="83"/>
      <c r="Y615" s="83"/>
      <c r="Z615" s="83"/>
    </row>
    <row r="616" ht="12.0" customHeight="1">
      <c r="A616" s="82"/>
      <c r="B616" s="83"/>
      <c r="C616" s="84"/>
      <c r="D616" s="84"/>
      <c r="E616" s="84"/>
      <c r="F616" s="84"/>
      <c r="G616" s="89"/>
      <c r="H616" s="89"/>
      <c r="I616" s="90"/>
      <c r="J616" s="91"/>
      <c r="K616" s="83"/>
      <c r="L616" s="83"/>
      <c r="M616" s="83"/>
      <c r="N616" s="83"/>
      <c r="O616" s="83"/>
      <c r="P616" s="83"/>
      <c r="Q616" s="83"/>
      <c r="R616" s="83"/>
      <c r="S616" s="83"/>
      <c r="T616" s="83"/>
      <c r="U616" s="83"/>
      <c r="V616" s="83"/>
      <c r="W616" s="83"/>
      <c r="X616" s="83"/>
      <c r="Y616" s="83"/>
      <c r="Z616" s="83"/>
    </row>
    <row r="617" ht="12.0" customHeight="1">
      <c r="A617" s="82"/>
      <c r="B617" s="83"/>
      <c r="C617" s="84"/>
      <c r="D617" s="84"/>
      <c r="E617" s="84"/>
      <c r="F617" s="84"/>
      <c r="G617" s="89"/>
      <c r="H617" s="89"/>
      <c r="I617" s="90"/>
      <c r="J617" s="91"/>
      <c r="K617" s="83"/>
      <c r="L617" s="83"/>
      <c r="M617" s="83"/>
      <c r="N617" s="83"/>
      <c r="O617" s="83"/>
      <c r="P617" s="83"/>
      <c r="Q617" s="83"/>
      <c r="R617" s="83"/>
      <c r="S617" s="83"/>
      <c r="T617" s="83"/>
      <c r="U617" s="83"/>
      <c r="V617" s="83"/>
      <c r="W617" s="83"/>
      <c r="X617" s="83"/>
      <c r="Y617" s="83"/>
      <c r="Z617" s="83"/>
    </row>
    <row r="618" ht="12.0" customHeight="1">
      <c r="A618" s="82"/>
      <c r="B618" s="83"/>
      <c r="C618" s="84"/>
      <c r="D618" s="84"/>
      <c r="E618" s="84"/>
      <c r="F618" s="84"/>
      <c r="G618" s="89"/>
      <c r="H618" s="89"/>
      <c r="I618" s="90"/>
      <c r="J618" s="91"/>
      <c r="K618" s="83"/>
      <c r="L618" s="83"/>
      <c r="M618" s="83"/>
      <c r="N618" s="83"/>
      <c r="O618" s="83"/>
      <c r="P618" s="83"/>
      <c r="Q618" s="83"/>
      <c r="R618" s="83"/>
      <c r="S618" s="83"/>
      <c r="T618" s="83"/>
      <c r="U618" s="83"/>
      <c r="V618" s="83"/>
      <c r="W618" s="83"/>
      <c r="X618" s="83"/>
      <c r="Y618" s="83"/>
      <c r="Z618" s="83"/>
    </row>
    <row r="619" ht="12.0" customHeight="1">
      <c r="A619" s="82"/>
      <c r="B619" s="83"/>
      <c r="C619" s="84"/>
      <c r="D619" s="84"/>
      <c r="E619" s="84"/>
      <c r="F619" s="84"/>
      <c r="G619" s="89"/>
      <c r="H619" s="89"/>
      <c r="I619" s="90"/>
      <c r="J619" s="91"/>
      <c r="K619" s="83"/>
      <c r="L619" s="83"/>
      <c r="M619" s="83"/>
      <c r="N619" s="83"/>
      <c r="O619" s="83"/>
      <c r="P619" s="83"/>
      <c r="Q619" s="83"/>
      <c r="R619" s="83"/>
      <c r="S619" s="83"/>
      <c r="T619" s="83"/>
      <c r="U619" s="83"/>
      <c r="V619" s="83"/>
      <c r="W619" s="83"/>
      <c r="X619" s="83"/>
      <c r="Y619" s="83"/>
      <c r="Z619" s="83"/>
    </row>
    <row r="620" ht="12.0" customHeight="1">
      <c r="A620" s="82"/>
      <c r="B620" s="83"/>
      <c r="C620" s="84"/>
      <c r="D620" s="84"/>
      <c r="E620" s="84"/>
      <c r="F620" s="84"/>
      <c r="G620" s="89"/>
      <c r="H620" s="89"/>
      <c r="I620" s="90"/>
      <c r="J620" s="91"/>
      <c r="K620" s="83"/>
      <c r="L620" s="83"/>
      <c r="M620" s="83"/>
      <c r="N620" s="83"/>
      <c r="O620" s="83"/>
      <c r="P620" s="83"/>
      <c r="Q620" s="83"/>
      <c r="R620" s="83"/>
      <c r="S620" s="83"/>
      <c r="T620" s="83"/>
      <c r="U620" s="83"/>
      <c r="V620" s="83"/>
      <c r="W620" s="83"/>
      <c r="X620" s="83"/>
      <c r="Y620" s="83"/>
      <c r="Z620" s="83"/>
    </row>
    <row r="621" ht="12.0" customHeight="1">
      <c r="A621" s="82"/>
      <c r="B621" s="83"/>
      <c r="C621" s="84"/>
      <c r="D621" s="84"/>
      <c r="E621" s="84"/>
      <c r="F621" s="84"/>
      <c r="G621" s="89"/>
      <c r="H621" s="89"/>
      <c r="I621" s="90"/>
      <c r="J621" s="91"/>
      <c r="K621" s="83"/>
      <c r="L621" s="83"/>
      <c r="M621" s="83"/>
      <c r="N621" s="83"/>
      <c r="O621" s="83"/>
      <c r="P621" s="83"/>
      <c r="Q621" s="83"/>
      <c r="R621" s="83"/>
      <c r="S621" s="83"/>
      <c r="T621" s="83"/>
      <c r="U621" s="83"/>
      <c r="V621" s="83"/>
      <c r="W621" s="83"/>
      <c r="X621" s="83"/>
      <c r="Y621" s="83"/>
      <c r="Z621" s="83"/>
    </row>
    <row r="622" ht="12.0" customHeight="1">
      <c r="A622" s="82"/>
      <c r="B622" s="83"/>
      <c r="C622" s="84"/>
      <c r="D622" s="84"/>
      <c r="E622" s="84"/>
      <c r="F622" s="84"/>
      <c r="G622" s="89"/>
      <c r="H622" s="89"/>
      <c r="I622" s="90"/>
      <c r="J622" s="91"/>
      <c r="K622" s="83"/>
      <c r="L622" s="83"/>
      <c r="M622" s="83"/>
      <c r="N622" s="83"/>
      <c r="O622" s="83"/>
      <c r="P622" s="83"/>
      <c r="Q622" s="83"/>
      <c r="R622" s="83"/>
      <c r="S622" s="83"/>
      <c r="T622" s="83"/>
      <c r="U622" s="83"/>
      <c r="V622" s="83"/>
      <c r="W622" s="83"/>
      <c r="X622" s="83"/>
      <c r="Y622" s="83"/>
      <c r="Z622" s="83"/>
    </row>
    <row r="623" ht="12.0" customHeight="1">
      <c r="A623" s="82"/>
      <c r="B623" s="83"/>
      <c r="C623" s="84"/>
      <c r="D623" s="84"/>
      <c r="E623" s="84"/>
      <c r="F623" s="84"/>
      <c r="G623" s="89"/>
      <c r="H623" s="89"/>
      <c r="I623" s="90"/>
      <c r="J623" s="91"/>
      <c r="K623" s="83"/>
      <c r="L623" s="83"/>
      <c r="M623" s="83"/>
      <c r="N623" s="83"/>
      <c r="O623" s="83"/>
      <c r="P623" s="83"/>
      <c r="Q623" s="83"/>
      <c r="R623" s="83"/>
      <c r="S623" s="83"/>
      <c r="T623" s="83"/>
      <c r="U623" s="83"/>
      <c r="V623" s="83"/>
      <c r="W623" s="83"/>
      <c r="X623" s="83"/>
      <c r="Y623" s="83"/>
      <c r="Z623" s="83"/>
    </row>
    <row r="624" ht="12.0" customHeight="1">
      <c r="A624" s="82"/>
      <c r="B624" s="83"/>
      <c r="C624" s="84"/>
      <c r="D624" s="84"/>
      <c r="E624" s="84"/>
      <c r="F624" s="84"/>
      <c r="G624" s="89"/>
      <c r="H624" s="89"/>
      <c r="I624" s="90"/>
      <c r="J624" s="91"/>
      <c r="K624" s="83"/>
      <c r="L624" s="83"/>
      <c r="M624" s="83"/>
      <c r="N624" s="83"/>
      <c r="O624" s="83"/>
      <c r="P624" s="83"/>
      <c r="Q624" s="83"/>
      <c r="R624" s="83"/>
      <c r="S624" s="83"/>
      <c r="T624" s="83"/>
      <c r="U624" s="83"/>
      <c r="V624" s="83"/>
      <c r="W624" s="83"/>
      <c r="X624" s="83"/>
      <c r="Y624" s="83"/>
      <c r="Z624" s="83"/>
    </row>
    <row r="625" ht="12.0" customHeight="1">
      <c r="A625" s="82"/>
      <c r="B625" s="83"/>
      <c r="C625" s="84"/>
      <c r="D625" s="84"/>
      <c r="E625" s="84"/>
      <c r="F625" s="84"/>
      <c r="G625" s="89"/>
      <c r="H625" s="89"/>
      <c r="I625" s="90"/>
      <c r="J625" s="91"/>
      <c r="K625" s="83"/>
      <c r="L625" s="83"/>
      <c r="M625" s="83"/>
      <c r="N625" s="83"/>
      <c r="O625" s="83"/>
      <c r="P625" s="83"/>
      <c r="Q625" s="83"/>
      <c r="R625" s="83"/>
      <c r="S625" s="83"/>
      <c r="T625" s="83"/>
      <c r="U625" s="83"/>
      <c r="V625" s="83"/>
      <c r="W625" s="83"/>
      <c r="X625" s="83"/>
      <c r="Y625" s="83"/>
      <c r="Z625" s="83"/>
    </row>
    <row r="626" ht="12.0" customHeight="1">
      <c r="A626" s="82"/>
      <c r="B626" s="83"/>
      <c r="C626" s="84"/>
      <c r="D626" s="84"/>
      <c r="E626" s="84"/>
      <c r="F626" s="84"/>
      <c r="G626" s="89"/>
      <c r="H626" s="89"/>
      <c r="I626" s="90"/>
      <c r="J626" s="91"/>
      <c r="K626" s="83"/>
      <c r="L626" s="83"/>
      <c r="M626" s="83"/>
      <c r="N626" s="83"/>
      <c r="O626" s="83"/>
      <c r="P626" s="83"/>
      <c r="Q626" s="83"/>
      <c r="R626" s="83"/>
      <c r="S626" s="83"/>
      <c r="T626" s="83"/>
      <c r="U626" s="83"/>
      <c r="V626" s="83"/>
      <c r="W626" s="83"/>
      <c r="X626" s="83"/>
      <c r="Y626" s="83"/>
      <c r="Z626" s="83"/>
    </row>
    <row r="627" ht="12.0" customHeight="1">
      <c r="A627" s="82"/>
      <c r="B627" s="83"/>
      <c r="C627" s="84"/>
      <c r="D627" s="84"/>
      <c r="E627" s="84"/>
      <c r="F627" s="84"/>
      <c r="G627" s="89"/>
      <c r="H627" s="89"/>
      <c r="I627" s="90"/>
      <c r="J627" s="91"/>
      <c r="K627" s="83"/>
      <c r="L627" s="83"/>
      <c r="M627" s="83"/>
      <c r="N627" s="83"/>
      <c r="O627" s="83"/>
      <c r="P627" s="83"/>
      <c r="Q627" s="83"/>
      <c r="R627" s="83"/>
      <c r="S627" s="83"/>
      <c r="T627" s="83"/>
      <c r="U627" s="83"/>
      <c r="V627" s="83"/>
      <c r="W627" s="83"/>
      <c r="X627" s="83"/>
      <c r="Y627" s="83"/>
      <c r="Z627" s="83"/>
    </row>
    <row r="628" ht="12.0" customHeight="1">
      <c r="A628" s="82"/>
      <c r="B628" s="83"/>
      <c r="C628" s="84"/>
      <c r="D628" s="84"/>
      <c r="E628" s="84"/>
      <c r="F628" s="84"/>
      <c r="G628" s="89"/>
      <c r="H628" s="89"/>
      <c r="I628" s="90"/>
      <c r="J628" s="91"/>
      <c r="K628" s="83"/>
      <c r="L628" s="83"/>
      <c r="M628" s="83"/>
      <c r="N628" s="83"/>
      <c r="O628" s="83"/>
      <c r="P628" s="83"/>
      <c r="Q628" s="83"/>
      <c r="R628" s="83"/>
      <c r="S628" s="83"/>
      <c r="T628" s="83"/>
      <c r="U628" s="83"/>
      <c r="V628" s="83"/>
      <c r="W628" s="83"/>
      <c r="X628" s="83"/>
      <c r="Y628" s="83"/>
      <c r="Z628" s="83"/>
    </row>
    <row r="629" ht="12.0" customHeight="1">
      <c r="A629" s="82"/>
      <c r="B629" s="83"/>
      <c r="C629" s="84"/>
      <c r="D629" s="84"/>
      <c r="E629" s="84"/>
      <c r="F629" s="84"/>
      <c r="G629" s="89"/>
      <c r="H629" s="89"/>
      <c r="I629" s="90"/>
      <c r="J629" s="91"/>
      <c r="K629" s="83"/>
      <c r="L629" s="83"/>
      <c r="M629" s="83"/>
      <c r="N629" s="83"/>
      <c r="O629" s="83"/>
      <c r="P629" s="83"/>
      <c r="Q629" s="83"/>
      <c r="R629" s="83"/>
      <c r="S629" s="83"/>
      <c r="T629" s="83"/>
      <c r="U629" s="83"/>
      <c r="V629" s="83"/>
      <c r="W629" s="83"/>
      <c r="X629" s="83"/>
      <c r="Y629" s="83"/>
      <c r="Z629" s="83"/>
    </row>
    <row r="630" ht="12.0" customHeight="1">
      <c r="A630" s="82"/>
      <c r="B630" s="83"/>
      <c r="C630" s="84"/>
      <c r="D630" s="84"/>
      <c r="E630" s="84"/>
      <c r="F630" s="84"/>
      <c r="G630" s="89"/>
      <c r="H630" s="89"/>
      <c r="I630" s="90"/>
      <c r="J630" s="91"/>
      <c r="K630" s="83"/>
      <c r="L630" s="83"/>
      <c r="M630" s="83"/>
      <c r="N630" s="83"/>
      <c r="O630" s="83"/>
      <c r="P630" s="83"/>
      <c r="Q630" s="83"/>
      <c r="R630" s="83"/>
      <c r="S630" s="83"/>
      <c r="T630" s="83"/>
      <c r="U630" s="83"/>
      <c r="V630" s="83"/>
      <c r="W630" s="83"/>
      <c r="X630" s="83"/>
      <c r="Y630" s="83"/>
      <c r="Z630" s="83"/>
    </row>
    <row r="631" ht="12.0" customHeight="1">
      <c r="A631" s="82"/>
      <c r="B631" s="83"/>
      <c r="C631" s="84"/>
      <c r="D631" s="84"/>
      <c r="E631" s="84"/>
      <c r="F631" s="84"/>
      <c r="G631" s="89"/>
      <c r="H631" s="89"/>
      <c r="I631" s="90"/>
      <c r="J631" s="91"/>
      <c r="K631" s="83"/>
      <c r="L631" s="83"/>
      <c r="M631" s="83"/>
      <c r="N631" s="83"/>
      <c r="O631" s="83"/>
      <c r="P631" s="83"/>
      <c r="Q631" s="83"/>
      <c r="R631" s="83"/>
      <c r="S631" s="83"/>
      <c r="T631" s="83"/>
      <c r="U631" s="83"/>
      <c r="V631" s="83"/>
      <c r="W631" s="83"/>
      <c r="X631" s="83"/>
      <c r="Y631" s="83"/>
      <c r="Z631" s="83"/>
    </row>
    <row r="632" ht="12.0" customHeight="1">
      <c r="A632" s="82"/>
      <c r="B632" s="83"/>
      <c r="C632" s="84"/>
      <c r="D632" s="84"/>
      <c r="E632" s="84"/>
      <c r="F632" s="84"/>
      <c r="G632" s="89"/>
      <c r="H632" s="89"/>
      <c r="I632" s="90"/>
      <c r="J632" s="91"/>
      <c r="K632" s="83"/>
      <c r="L632" s="83"/>
      <c r="M632" s="83"/>
      <c r="N632" s="83"/>
      <c r="O632" s="83"/>
      <c r="P632" s="83"/>
      <c r="Q632" s="83"/>
      <c r="R632" s="83"/>
      <c r="S632" s="83"/>
      <c r="T632" s="83"/>
      <c r="U632" s="83"/>
      <c r="V632" s="83"/>
      <c r="W632" s="83"/>
      <c r="X632" s="83"/>
      <c r="Y632" s="83"/>
      <c r="Z632" s="83"/>
    </row>
    <row r="633" ht="12.0" customHeight="1">
      <c r="A633" s="82"/>
      <c r="B633" s="83"/>
      <c r="C633" s="84"/>
      <c r="D633" s="84"/>
      <c r="E633" s="84"/>
      <c r="F633" s="84"/>
      <c r="G633" s="89"/>
      <c r="H633" s="89"/>
      <c r="I633" s="90"/>
      <c r="J633" s="91"/>
      <c r="K633" s="83"/>
      <c r="L633" s="83"/>
      <c r="M633" s="83"/>
      <c r="N633" s="83"/>
      <c r="O633" s="83"/>
      <c r="P633" s="83"/>
      <c r="Q633" s="83"/>
      <c r="R633" s="83"/>
      <c r="S633" s="83"/>
      <c r="T633" s="83"/>
      <c r="U633" s="83"/>
      <c r="V633" s="83"/>
      <c r="W633" s="83"/>
      <c r="X633" s="83"/>
      <c r="Y633" s="83"/>
      <c r="Z633" s="83"/>
    </row>
    <row r="634" ht="12.0" customHeight="1">
      <c r="A634" s="82"/>
      <c r="B634" s="83"/>
      <c r="C634" s="84"/>
      <c r="D634" s="84"/>
      <c r="E634" s="84"/>
      <c r="F634" s="84"/>
      <c r="G634" s="89"/>
      <c r="H634" s="89"/>
      <c r="I634" s="90"/>
      <c r="J634" s="91"/>
      <c r="K634" s="83"/>
      <c r="L634" s="83"/>
      <c r="M634" s="83"/>
      <c r="N634" s="83"/>
      <c r="O634" s="83"/>
      <c r="P634" s="83"/>
      <c r="Q634" s="83"/>
      <c r="R634" s="83"/>
      <c r="S634" s="83"/>
      <c r="T634" s="83"/>
      <c r="U634" s="83"/>
      <c r="V634" s="83"/>
      <c r="W634" s="83"/>
      <c r="X634" s="83"/>
      <c r="Y634" s="83"/>
      <c r="Z634" s="83"/>
    </row>
    <row r="635" ht="12.0" customHeight="1">
      <c r="A635" s="82"/>
      <c r="B635" s="83"/>
      <c r="C635" s="84"/>
      <c r="D635" s="84"/>
      <c r="E635" s="84"/>
      <c r="F635" s="84"/>
      <c r="G635" s="89"/>
      <c r="H635" s="89"/>
      <c r="I635" s="90"/>
      <c r="J635" s="91"/>
      <c r="K635" s="83"/>
      <c r="L635" s="83"/>
      <c r="M635" s="83"/>
      <c r="N635" s="83"/>
      <c r="O635" s="83"/>
      <c r="P635" s="83"/>
      <c r="Q635" s="83"/>
      <c r="R635" s="83"/>
      <c r="S635" s="83"/>
      <c r="T635" s="83"/>
      <c r="U635" s="83"/>
      <c r="V635" s="83"/>
      <c r="W635" s="83"/>
      <c r="X635" s="83"/>
      <c r="Y635" s="83"/>
      <c r="Z635" s="83"/>
    </row>
    <row r="636" ht="12.0" customHeight="1">
      <c r="A636" s="82"/>
      <c r="B636" s="83"/>
      <c r="C636" s="84"/>
      <c r="D636" s="84"/>
      <c r="E636" s="84"/>
      <c r="F636" s="84"/>
      <c r="G636" s="89"/>
      <c r="H636" s="89"/>
      <c r="I636" s="90"/>
      <c r="J636" s="91"/>
      <c r="K636" s="83"/>
      <c r="L636" s="83"/>
      <c r="M636" s="83"/>
      <c r="N636" s="83"/>
      <c r="O636" s="83"/>
      <c r="P636" s="83"/>
      <c r="Q636" s="83"/>
      <c r="R636" s="83"/>
      <c r="S636" s="83"/>
      <c r="T636" s="83"/>
      <c r="U636" s="83"/>
      <c r="V636" s="83"/>
      <c r="W636" s="83"/>
      <c r="X636" s="83"/>
      <c r="Y636" s="83"/>
      <c r="Z636" s="83"/>
    </row>
    <row r="637" ht="12.0" customHeight="1">
      <c r="A637" s="82"/>
      <c r="B637" s="83"/>
      <c r="C637" s="84"/>
      <c r="D637" s="84"/>
      <c r="E637" s="84"/>
      <c r="F637" s="84"/>
      <c r="G637" s="89"/>
      <c r="H637" s="89"/>
      <c r="I637" s="90"/>
      <c r="J637" s="91"/>
      <c r="K637" s="83"/>
      <c r="L637" s="83"/>
      <c r="M637" s="83"/>
      <c r="N637" s="83"/>
      <c r="O637" s="83"/>
      <c r="P637" s="83"/>
      <c r="Q637" s="83"/>
      <c r="R637" s="83"/>
      <c r="S637" s="83"/>
      <c r="T637" s="83"/>
      <c r="U637" s="83"/>
      <c r="V637" s="83"/>
      <c r="W637" s="83"/>
      <c r="X637" s="83"/>
      <c r="Y637" s="83"/>
      <c r="Z637" s="83"/>
    </row>
    <row r="638" ht="12.0" customHeight="1">
      <c r="A638" s="82"/>
      <c r="B638" s="83"/>
      <c r="C638" s="84"/>
      <c r="D638" s="84"/>
      <c r="E638" s="84"/>
      <c r="F638" s="84"/>
      <c r="G638" s="89"/>
      <c r="H638" s="89"/>
      <c r="I638" s="90"/>
      <c r="J638" s="91"/>
      <c r="K638" s="83"/>
      <c r="L638" s="83"/>
      <c r="M638" s="83"/>
      <c r="N638" s="83"/>
      <c r="O638" s="83"/>
      <c r="P638" s="83"/>
      <c r="Q638" s="83"/>
      <c r="R638" s="83"/>
      <c r="S638" s="83"/>
      <c r="T638" s="83"/>
      <c r="U638" s="83"/>
      <c r="V638" s="83"/>
      <c r="W638" s="83"/>
      <c r="X638" s="83"/>
      <c r="Y638" s="83"/>
      <c r="Z638" s="83"/>
    </row>
    <row r="639" ht="12.0" customHeight="1">
      <c r="A639" s="82"/>
      <c r="B639" s="83"/>
      <c r="C639" s="84"/>
      <c r="D639" s="84"/>
      <c r="E639" s="84"/>
      <c r="F639" s="84"/>
      <c r="G639" s="89"/>
      <c r="H639" s="89"/>
      <c r="I639" s="90"/>
      <c r="J639" s="91"/>
      <c r="K639" s="83"/>
      <c r="L639" s="83"/>
      <c r="M639" s="83"/>
      <c r="N639" s="83"/>
      <c r="O639" s="83"/>
      <c r="P639" s="83"/>
      <c r="Q639" s="83"/>
      <c r="R639" s="83"/>
      <c r="S639" s="83"/>
      <c r="T639" s="83"/>
      <c r="U639" s="83"/>
      <c r="V639" s="83"/>
      <c r="W639" s="83"/>
      <c r="X639" s="83"/>
      <c r="Y639" s="83"/>
      <c r="Z639" s="83"/>
    </row>
    <row r="640" ht="12.0" customHeight="1">
      <c r="A640" s="82"/>
      <c r="B640" s="83"/>
      <c r="C640" s="84"/>
      <c r="D640" s="84"/>
      <c r="E640" s="84"/>
      <c r="F640" s="84"/>
      <c r="G640" s="89"/>
      <c r="H640" s="89"/>
      <c r="I640" s="90"/>
      <c r="J640" s="91"/>
      <c r="K640" s="83"/>
      <c r="L640" s="83"/>
      <c r="M640" s="83"/>
      <c r="N640" s="83"/>
      <c r="O640" s="83"/>
      <c r="P640" s="83"/>
      <c r="Q640" s="83"/>
      <c r="R640" s="83"/>
      <c r="S640" s="83"/>
      <c r="T640" s="83"/>
      <c r="U640" s="83"/>
      <c r="V640" s="83"/>
      <c r="W640" s="83"/>
      <c r="X640" s="83"/>
      <c r="Y640" s="83"/>
      <c r="Z640" s="83"/>
    </row>
    <row r="641" ht="12.0" customHeight="1">
      <c r="A641" s="82"/>
      <c r="B641" s="83"/>
      <c r="C641" s="84"/>
      <c r="D641" s="84"/>
      <c r="E641" s="84"/>
      <c r="F641" s="84"/>
      <c r="G641" s="89"/>
      <c r="H641" s="89"/>
      <c r="I641" s="90"/>
      <c r="J641" s="91"/>
      <c r="K641" s="83"/>
      <c r="L641" s="83"/>
      <c r="M641" s="83"/>
      <c r="N641" s="83"/>
      <c r="O641" s="83"/>
      <c r="P641" s="83"/>
      <c r="Q641" s="83"/>
      <c r="R641" s="83"/>
      <c r="S641" s="83"/>
      <c r="T641" s="83"/>
      <c r="U641" s="83"/>
      <c r="V641" s="83"/>
      <c r="W641" s="83"/>
      <c r="X641" s="83"/>
      <c r="Y641" s="83"/>
      <c r="Z641" s="83"/>
    </row>
    <row r="642" ht="12.0" customHeight="1">
      <c r="A642" s="82"/>
      <c r="B642" s="83"/>
      <c r="C642" s="84"/>
      <c r="D642" s="84"/>
      <c r="E642" s="84"/>
      <c r="F642" s="84"/>
      <c r="G642" s="89"/>
      <c r="H642" s="89"/>
      <c r="I642" s="90"/>
      <c r="J642" s="91"/>
      <c r="K642" s="83"/>
      <c r="L642" s="83"/>
      <c r="M642" s="83"/>
      <c r="N642" s="83"/>
      <c r="O642" s="83"/>
      <c r="P642" s="83"/>
      <c r="Q642" s="83"/>
      <c r="R642" s="83"/>
      <c r="S642" s="83"/>
      <c r="T642" s="83"/>
      <c r="U642" s="83"/>
      <c r="V642" s="83"/>
      <c r="W642" s="83"/>
      <c r="X642" s="83"/>
      <c r="Y642" s="83"/>
      <c r="Z642" s="83"/>
    </row>
    <row r="643" ht="12.0" customHeight="1">
      <c r="A643" s="82"/>
      <c r="B643" s="83"/>
      <c r="C643" s="84"/>
      <c r="D643" s="84"/>
      <c r="E643" s="84"/>
      <c r="F643" s="84"/>
      <c r="G643" s="89"/>
      <c r="H643" s="89"/>
      <c r="I643" s="90"/>
      <c r="J643" s="91"/>
      <c r="K643" s="83"/>
      <c r="L643" s="83"/>
      <c r="M643" s="83"/>
      <c r="N643" s="83"/>
      <c r="O643" s="83"/>
      <c r="P643" s="83"/>
      <c r="Q643" s="83"/>
      <c r="R643" s="83"/>
      <c r="S643" s="83"/>
      <c r="T643" s="83"/>
      <c r="U643" s="83"/>
      <c r="V643" s="83"/>
      <c r="W643" s="83"/>
      <c r="X643" s="83"/>
      <c r="Y643" s="83"/>
      <c r="Z643" s="83"/>
    </row>
    <row r="644" ht="12.0" customHeight="1">
      <c r="A644" s="82"/>
      <c r="B644" s="83"/>
      <c r="C644" s="84"/>
      <c r="D644" s="84"/>
      <c r="E644" s="84"/>
      <c r="F644" s="84"/>
      <c r="G644" s="89"/>
      <c r="H644" s="89"/>
      <c r="I644" s="90"/>
      <c r="J644" s="91"/>
      <c r="K644" s="83"/>
      <c r="L644" s="83"/>
      <c r="M644" s="83"/>
      <c r="N644" s="83"/>
      <c r="O644" s="83"/>
      <c r="P644" s="83"/>
      <c r="Q644" s="83"/>
      <c r="R644" s="83"/>
      <c r="S644" s="83"/>
      <c r="T644" s="83"/>
      <c r="U644" s="83"/>
      <c r="V644" s="83"/>
      <c r="W644" s="83"/>
      <c r="X644" s="83"/>
      <c r="Y644" s="83"/>
      <c r="Z644" s="83"/>
    </row>
    <row r="645" ht="12.0" customHeight="1">
      <c r="A645" s="82"/>
      <c r="B645" s="83"/>
      <c r="C645" s="84"/>
      <c r="D645" s="84"/>
      <c r="E645" s="84"/>
      <c r="F645" s="84"/>
      <c r="G645" s="89"/>
      <c r="H645" s="89"/>
      <c r="I645" s="90"/>
      <c r="J645" s="91"/>
      <c r="K645" s="83"/>
      <c r="L645" s="83"/>
      <c r="M645" s="83"/>
      <c r="N645" s="83"/>
      <c r="O645" s="83"/>
      <c r="P645" s="83"/>
      <c r="Q645" s="83"/>
      <c r="R645" s="83"/>
      <c r="S645" s="83"/>
      <c r="T645" s="83"/>
      <c r="U645" s="83"/>
      <c r="V645" s="83"/>
      <c r="W645" s="83"/>
      <c r="X645" s="83"/>
      <c r="Y645" s="83"/>
      <c r="Z645" s="83"/>
    </row>
    <row r="646" ht="12.0" customHeight="1">
      <c r="A646" s="82"/>
      <c r="B646" s="83"/>
      <c r="C646" s="84"/>
      <c r="D646" s="84"/>
      <c r="E646" s="84"/>
      <c r="F646" s="84"/>
      <c r="G646" s="89"/>
      <c r="H646" s="89"/>
      <c r="I646" s="90"/>
      <c r="J646" s="91"/>
      <c r="K646" s="83"/>
      <c r="L646" s="83"/>
      <c r="M646" s="83"/>
      <c r="N646" s="83"/>
      <c r="O646" s="83"/>
      <c r="P646" s="83"/>
      <c r="Q646" s="83"/>
      <c r="R646" s="83"/>
      <c r="S646" s="83"/>
      <c r="T646" s="83"/>
      <c r="U646" s="83"/>
      <c r="V646" s="83"/>
      <c r="W646" s="83"/>
      <c r="X646" s="83"/>
      <c r="Y646" s="83"/>
      <c r="Z646" s="83"/>
    </row>
    <row r="647" ht="12.0" customHeight="1">
      <c r="A647" s="82"/>
      <c r="B647" s="83"/>
      <c r="C647" s="84"/>
      <c r="D647" s="84"/>
      <c r="E647" s="84"/>
      <c r="F647" s="84"/>
      <c r="G647" s="89"/>
      <c r="H647" s="89"/>
      <c r="I647" s="90"/>
      <c r="J647" s="91"/>
      <c r="K647" s="83"/>
      <c r="L647" s="83"/>
      <c r="M647" s="83"/>
      <c r="N647" s="83"/>
      <c r="O647" s="83"/>
      <c r="P647" s="83"/>
      <c r="Q647" s="83"/>
      <c r="R647" s="83"/>
      <c r="S647" s="83"/>
      <c r="T647" s="83"/>
      <c r="U647" s="83"/>
      <c r="V647" s="83"/>
      <c r="W647" s="83"/>
      <c r="X647" s="83"/>
      <c r="Y647" s="83"/>
      <c r="Z647" s="83"/>
    </row>
    <row r="648" ht="12.0" customHeight="1">
      <c r="A648" s="82"/>
      <c r="B648" s="83"/>
      <c r="C648" s="84"/>
      <c r="D648" s="84"/>
      <c r="E648" s="84"/>
      <c r="F648" s="84"/>
      <c r="G648" s="89"/>
      <c r="H648" s="89"/>
      <c r="I648" s="90"/>
      <c r="J648" s="91"/>
      <c r="K648" s="83"/>
      <c r="L648" s="83"/>
      <c r="M648" s="83"/>
      <c r="N648" s="83"/>
      <c r="O648" s="83"/>
      <c r="P648" s="83"/>
      <c r="Q648" s="83"/>
      <c r="R648" s="83"/>
      <c r="S648" s="83"/>
      <c r="T648" s="83"/>
      <c r="U648" s="83"/>
      <c r="V648" s="83"/>
      <c r="W648" s="83"/>
      <c r="X648" s="83"/>
      <c r="Y648" s="83"/>
      <c r="Z648" s="83"/>
    </row>
    <row r="649" ht="12.0" customHeight="1">
      <c r="A649" s="82"/>
      <c r="B649" s="83"/>
      <c r="C649" s="84"/>
      <c r="D649" s="84"/>
      <c r="E649" s="84"/>
      <c r="F649" s="84"/>
      <c r="G649" s="89"/>
      <c r="H649" s="89"/>
      <c r="I649" s="90"/>
      <c r="J649" s="91"/>
      <c r="K649" s="83"/>
      <c r="L649" s="83"/>
      <c r="M649" s="83"/>
      <c r="N649" s="83"/>
      <c r="O649" s="83"/>
      <c r="P649" s="83"/>
      <c r="Q649" s="83"/>
      <c r="R649" s="83"/>
      <c r="S649" s="83"/>
      <c r="T649" s="83"/>
      <c r="U649" s="83"/>
      <c r="V649" s="83"/>
      <c r="W649" s="83"/>
      <c r="X649" s="83"/>
      <c r="Y649" s="83"/>
      <c r="Z649" s="83"/>
    </row>
    <row r="650" ht="12.0" customHeight="1">
      <c r="A650" s="82"/>
      <c r="B650" s="83"/>
      <c r="C650" s="84"/>
      <c r="D650" s="84"/>
      <c r="E650" s="84"/>
      <c r="F650" s="84"/>
      <c r="G650" s="89"/>
      <c r="H650" s="89"/>
      <c r="I650" s="90"/>
      <c r="J650" s="91"/>
      <c r="K650" s="83"/>
      <c r="L650" s="83"/>
      <c r="M650" s="83"/>
      <c r="N650" s="83"/>
      <c r="O650" s="83"/>
      <c r="P650" s="83"/>
      <c r="Q650" s="83"/>
      <c r="R650" s="83"/>
      <c r="S650" s="83"/>
      <c r="T650" s="83"/>
      <c r="U650" s="83"/>
      <c r="V650" s="83"/>
      <c r="W650" s="83"/>
      <c r="X650" s="83"/>
      <c r="Y650" s="83"/>
      <c r="Z650" s="83"/>
    </row>
    <row r="651" ht="12.0" customHeight="1">
      <c r="A651" s="82"/>
      <c r="B651" s="83"/>
      <c r="C651" s="84"/>
      <c r="D651" s="84"/>
      <c r="E651" s="84"/>
      <c r="F651" s="84"/>
      <c r="G651" s="89"/>
      <c r="H651" s="89"/>
      <c r="I651" s="90"/>
      <c r="J651" s="91"/>
      <c r="K651" s="83"/>
      <c r="L651" s="83"/>
      <c r="M651" s="83"/>
      <c r="N651" s="83"/>
      <c r="O651" s="83"/>
      <c r="P651" s="83"/>
      <c r="Q651" s="83"/>
      <c r="R651" s="83"/>
      <c r="S651" s="83"/>
      <c r="T651" s="83"/>
      <c r="U651" s="83"/>
      <c r="V651" s="83"/>
      <c r="W651" s="83"/>
      <c r="X651" s="83"/>
      <c r="Y651" s="83"/>
      <c r="Z651" s="83"/>
    </row>
    <row r="652" ht="12.0" customHeight="1">
      <c r="A652" s="82"/>
      <c r="B652" s="83"/>
      <c r="C652" s="84"/>
      <c r="D652" s="84"/>
      <c r="E652" s="84"/>
      <c r="F652" s="84"/>
      <c r="G652" s="89"/>
      <c r="H652" s="89"/>
      <c r="I652" s="90"/>
      <c r="J652" s="91"/>
      <c r="K652" s="83"/>
      <c r="L652" s="83"/>
      <c r="M652" s="83"/>
      <c r="N652" s="83"/>
      <c r="O652" s="83"/>
      <c r="P652" s="83"/>
      <c r="Q652" s="83"/>
      <c r="R652" s="83"/>
      <c r="S652" s="83"/>
      <c r="T652" s="83"/>
      <c r="U652" s="83"/>
      <c r="V652" s="83"/>
      <c r="W652" s="83"/>
      <c r="X652" s="83"/>
      <c r="Y652" s="83"/>
      <c r="Z652" s="83"/>
    </row>
    <row r="653" ht="12.0" customHeight="1">
      <c r="A653" s="82"/>
      <c r="B653" s="83"/>
      <c r="C653" s="84"/>
      <c r="D653" s="84"/>
      <c r="E653" s="84"/>
      <c r="F653" s="84"/>
      <c r="G653" s="89"/>
      <c r="H653" s="89"/>
      <c r="I653" s="90"/>
      <c r="J653" s="91"/>
      <c r="K653" s="83"/>
      <c r="L653" s="83"/>
      <c r="M653" s="83"/>
      <c r="N653" s="83"/>
      <c r="O653" s="83"/>
      <c r="P653" s="83"/>
      <c r="Q653" s="83"/>
      <c r="R653" s="83"/>
      <c r="S653" s="83"/>
      <c r="T653" s="83"/>
      <c r="U653" s="83"/>
      <c r="V653" s="83"/>
      <c r="W653" s="83"/>
      <c r="X653" s="83"/>
      <c r="Y653" s="83"/>
      <c r="Z653" s="83"/>
    </row>
    <row r="654" ht="12.0" customHeight="1">
      <c r="A654" s="82"/>
      <c r="B654" s="83"/>
      <c r="C654" s="84"/>
      <c r="D654" s="84"/>
      <c r="E654" s="84"/>
      <c r="F654" s="84"/>
      <c r="G654" s="89"/>
      <c r="H654" s="89"/>
      <c r="I654" s="90"/>
      <c r="J654" s="91"/>
      <c r="K654" s="83"/>
      <c r="L654" s="83"/>
      <c r="M654" s="83"/>
      <c r="N654" s="83"/>
      <c r="O654" s="83"/>
      <c r="P654" s="83"/>
      <c r="Q654" s="83"/>
      <c r="R654" s="83"/>
      <c r="S654" s="83"/>
      <c r="T654" s="83"/>
      <c r="U654" s="83"/>
      <c r="V654" s="83"/>
      <c r="W654" s="83"/>
      <c r="X654" s="83"/>
      <c r="Y654" s="83"/>
      <c r="Z654" s="83"/>
    </row>
    <row r="655" ht="12.0" customHeight="1">
      <c r="A655" s="82"/>
      <c r="B655" s="83"/>
      <c r="C655" s="84"/>
      <c r="D655" s="84"/>
      <c r="E655" s="84"/>
      <c r="F655" s="84"/>
      <c r="G655" s="89"/>
      <c r="H655" s="89"/>
      <c r="I655" s="90"/>
      <c r="J655" s="91"/>
      <c r="K655" s="83"/>
      <c r="L655" s="83"/>
      <c r="M655" s="83"/>
      <c r="N655" s="83"/>
      <c r="O655" s="83"/>
      <c r="P655" s="83"/>
      <c r="Q655" s="83"/>
      <c r="R655" s="83"/>
      <c r="S655" s="83"/>
      <c r="T655" s="83"/>
      <c r="U655" s="83"/>
      <c r="V655" s="83"/>
      <c r="W655" s="83"/>
      <c r="X655" s="83"/>
      <c r="Y655" s="83"/>
      <c r="Z655" s="83"/>
    </row>
    <row r="656" ht="12.0" customHeight="1">
      <c r="A656" s="82"/>
      <c r="B656" s="83"/>
      <c r="C656" s="84"/>
      <c r="D656" s="84"/>
      <c r="E656" s="84"/>
      <c r="F656" s="84"/>
      <c r="G656" s="89"/>
      <c r="H656" s="89"/>
      <c r="I656" s="90"/>
      <c r="J656" s="91"/>
      <c r="K656" s="83"/>
      <c r="L656" s="83"/>
      <c r="M656" s="83"/>
      <c r="N656" s="83"/>
      <c r="O656" s="83"/>
      <c r="P656" s="83"/>
      <c r="Q656" s="83"/>
      <c r="R656" s="83"/>
      <c r="S656" s="83"/>
      <c r="T656" s="83"/>
      <c r="U656" s="83"/>
      <c r="V656" s="83"/>
      <c r="W656" s="83"/>
      <c r="X656" s="83"/>
      <c r="Y656" s="83"/>
      <c r="Z656" s="83"/>
    </row>
    <row r="657" ht="12.0" customHeight="1">
      <c r="A657" s="82"/>
      <c r="B657" s="83"/>
      <c r="C657" s="84"/>
      <c r="D657" s="84"/>
      <c r="E657" s="84"/>
      <c r="F657" s="84"/>
      <c r="G657" s="89"/>
      <c r="H657" s="89"/>
      <c r="I657" s="90"/>
      <c r="J657" s="91"/>
      <c r="K657" s="83"/>
      <c r="L657" s="83"/>
      <c r="M657" s="83"/>
      <c r="N657" s="83"/>
      <c r="O657" s="83"/>
      <c r="P657" s="83"/>
      <c r="Q657" s="83"/>
      <c r="R657" s="83"/>
      <c r="S657" s="83"/>
      <c r="T657" s="83"/>
      <c r="U657" s="83"/>
      <c r="V657" s="83"/>
      <c r="W657" s="83"/>
      <c r="X657" s="83"/>
      <c r="Y657" s="83"/>
      <c r="Z657" s="83"/>
    </row>
    <row r="658" ht="12.0" customHeight="1">
      <c r="A658" s="82"/>
      <c r="B658" s="83"/>
      <c r="C658" s="84"/>
      <c r="D658" s="84"/>
      <c r="E658" s="84"/>
      <c r="F658" s="84"/>
      <c r="G658" s="89"/>
      <c r="H658" s="89"/>
      <c r="I658" s="90"/>
      <c r="J658" s="91"/>
      <c r="K658" s="83"/>
      <c r="L658" s="83"/>
      <c r="M658" s="83"/>
      <c r="N658" s="83"/>
      <c r="O658" s="83"/>
      <c r="P658" s="83"/>
      <c r="Q658" s="83"/>
      <c r="R658" s="83"/>
      <c r="S658" s="83"/>
      <c r="T658" s="83"/>
      <c r="U658" s="83"/>
      <c r="V658" s="83"/>
      <c r="W658" s="83"/>
      <c r="X658" s="83"/>
      <c r="Y658" s="83"/>
      <c r="Z658" s="83"/>
    </row>
    <row r="659" ht="12.0" customHeight="1">
      <c r="A659" s="82"/>
      <c r="B659" s="83"/>
      <c r="C659" s="84"/>
      <c r="D659" s="84"/>
      <c r="E659" s="84"/>
      <c r="F659" s="84"/>
      <c r="G659" s="89"/>
      <c r="H659" s="89"/>
      <c r="I659" s="90"/>
      <c r="J659" s="91"/>
      <c r="K659" s="83"/>
      <c r="L659" s="83"/>
      <c r="M659" s="83"/>
      <c r="N659" s="83"/>
      <c r="O659" s="83"/>
      <c r="P659" s="83"/>
      <c r="Q659" s="83"/>
      <c r="R659" s="83"/>
      <c r="S659" s="83"/>
      <c r="T659" s="83"/>
      <c r="U659" s="83"/>
      <c r="V659" s="83"/>
      <c r="W659" s="83"/>
      <c r="X659" s="83"/>
      <c r="Y659" s="83"/>
      <c r="Z659" s="83"/>
    </row>
    <row r="660" ht="12.0" customHeight="1">
      <c r="A660" s="82"/>
      <c r="B660" s="83"/>
      <c r="C660" s="84"/>
      <c r="D660" s="84"/>
      <c r="E660" s="84"/>
      <c r="F660" s="84"/>
      <c r="G660" s="89"/>
      <c r="H660" s="89"/>
      <c r="I660" s="90"/>
      <c r="J660" s="91"/>
      <c r="K660" s="83"/>
      <c r="L660" s="83"/>
      <c r="M660" s="83"/>
      <c r="N660" s="83"/>
      <c r="O660" s="83"/>
      <c r="P660" s="83"/>
      <c r="Q660" s="83"/>
      <c r="R660" s="83"/>
      <c r="S660" s="83"/>
      <c r="T660" s="83"/>
      <c r="U660" s="83"/>
      <c r="V660" s="83"/>
      <c r="W660" s="83"/>
      <c r="X660" s="83"/>
      <c r="Y660" s="83"/>
      <c r="Z660" s="83"/>
    </row>
    <row r="661" ht="12.0" customHeight="1">
      <c r="A661" s="82"/>
      <c r="B661" s="83"/>
      <c r="C661" s="84"/>
      <c r="D661" s="84"/>
      <c r="E661" s="84"/>
      <c r="F661" s="84"/>
      <c r="G661" s="89"/>
      <c r="H661" s="89"/>
      <c r="I661" s="90"/>
      <c r="J661" s="91"/>
      <c r="K661" s="83"/>
      <c r="L661" s="83"/>
      <c r="M661" s="83"/>
      <c r="N661" s="83"/>
      <c r="O661" s="83"/>
      <c r="P661" s="83"/>
      <c r="Q661" s="83"/>
      <c r="R661" s="83"/>
      <c r="S661" s="83"/>
      <c r="T661" s="83"/>
      <c r="U661" s="83"/>
      <c r="V661" s="83"/>
      <c r="W661" s="83"/>
      <c r="X661" s="83"/>
      <c r="Y661" s="83"/>
      <c r="Z661" s="83"/>
    </row>
    <row r="662" ht="12.0" customHeight="1">
      <c r="A662" s="82"/>
      <c r="B662" s="83"/>
      <c r="C662" s="84"/>
      <c r="D662" s="84"/>
      <c r="E662" s="84"/>
      <c r="F662" s="84"/>
      <c r="G662" s="89"/>
      <c r="H662" s="89"/>
      <c r="I662" s="90"/>
      <c r="J662" s="91"/>
      <c r="K662" s="83"/>
      <c r="L662" s="83"/>
      <c r="M662" s="83"/>
      <c r="N662" s="83"/>
      <c r="O662" s="83"/>
      <c r="P662" s="83"/>
      <c r="Q662" s="83"/>
      <c r="R662" s="83"/>
      <c r="S662" s="83"/>
      <c r="T662" s="83"/>
      <c r="U662" s="83"/>
      <c r="V662" s="83"/>
      <c r="W662" s="83"/>
      <c r="X662" s="83"/>
      <c r="Y662" s="83"/>
      <c r="Z662" s="83"/>
    </row>
    <row r="663" ht="12.0" customHeight="1">
      <c r="A663" s="82"/>
      <c r="B663" s="83"/>
      <c r="C663" s="84"/>
      <c r="D663" s="84"/>
      <c r="E663" s="84"/>
      <c r="F663" s="84"/>
      <c r="G663" s="89"/>
      <c r="H663" s="89"/>
      <c r="I663" s="90"/>
      <c r="J663" s="91"/>
      <c r="K663" s="83"/>
      <c r="L663" s="83"/>
      <c r="M663" s="83"/>
      <c r="N663" s="83"/>
      <c r="O663" s="83"/>
      <c r="P663" s="83"/>
      <c r="Q663" s="83"/>
      <c r="R663" s="83"/>
      <c r="S663" s="83"/>
      <c r="T663" s="83"/>
      <c r="U663" s="83"/>
      <c r="V663" s="83"/>
      <c r="W663" s="83"/>
      <c r="X663" s="83"/>
      <c r="Y663" s="83"/>
      <c r="Z663" s="83"/>
    </row>
    <row r="664" ht="12.0" customHeight="1">
      <c r="A664" s="82"/>
      <c r="B664" s="83"/>
      <c r="C664" s="84"/>
      <c r="D664" s="84"/>
      <c r="E664" s="84"/>
      <c r="F664" s="84"/>
      <c r="G664" s="89"/>
      <c r="H664" s="89"/>
      <c r="I664" s="90"/>
      <c r="J664" s="91"/>
      <c r="K664" s="83"/>
      <c r="L664" s="83"/>
      <c r="M664" s="83"/>
      <c r="N664" s="83"/>
      <c r="O664" s="83"/>
      <c r="P664" s="83"/>
      <c r="Q664" s="83"/>
      <c r="R664" s="83"/>
      <c r="S664" s="83"/>
      <c r="T664" s="83"/>
      <c r="U664" s="83"/>
      <c r="V664" s="83"/>
      <c r="W664" s="83"/>
      <c r="X664" s="83"/>
      <c r="Y664" s="83"/>
      <c r="Z664" s="83"/>
    </row>
    <row r="665" ht="12.0" customHeight="1">
      <c r="A665" s="82"/>
      <c r="B665" s="83"/>
      <c r="C665" s="84"/>
      <c r="D665" s="84"/>
      <c r="E665" s="84"/>
      <c r="F665" s="84"/>
      <c r="G665" s="89"/>
      <c r="H665" s="89"/>
      <c r="I665" s="90"/>
      <c r="J665" s="91"/>
      <c r="K665" s="83"/>
      <c r="L665" s="83"/>
      <c r="M665" s="83"/>
      <c r="N665" s="83"/>
      <c r="O665" s="83"/>
      <c r="P665" s="83"/>
      <c r="Q665" s="83"/>
      <c r="R665" s="83"/>
      <c r="S665" s="83"/>
      <c r="T665" s="83"/>
      <c r="U665" s="83"/>
      <c r="V665" s="83"/>
      <c r="W665" s="83"/>
      <c r="X665" s="83"/>
      <c r="Y665" s="83"/>
      <c r="Z665" s="83"/>
    </row>
    <row r="666" ht="12.0" customHeight="1">
      <c r="A666" s="82"/>
      <c r="B666" s="83"/>
      <c r="C666" s="84"/>
      <c r="D666" s="84"/>
      <c r="E666" s="84"/>
      <c r="F666" s="84"/>
      <c r="G666" s="89"/>
      <c r="H666" s="89"/>
      <c r="I666" s="90"/>
      <c r="J666" s="91"/>
      <c r="K666" s="83"/>
      <c r="L666" s="83"/>
      <c r="M666" s="83"/>
      <c r="N666" s="83"/>
      <c r="O666" s="83"/>
      <c r="P666" s="83"/>
      <c r="Q666" s="83"/>
      <c r="R666" s="83"/>
      <c r="S666" s="83"/>
      <c r="T666" s="83"/>
      <c r="U666" s="83"/>
      <c r="V666" s="83"/>
      <c r="W666" s="83"/>
      <c r="X666" s="83"/>
      <c r="Y666" s="83"/>
      <c r="Z666" s="83"/>
    </row>
    <row r="667" ht="12.0" customHeight="1">
      <c r="A667" s="82"/>
      <c r="B667" s="83"/>
      <c r="C667" s="84"/>
      <c r="D667" s="84"/>
      <c r="E667" s="84"/>
      <c r="F667" s="84"/>
      <c r="G667" s="89"/>
      <c r="H667" s="89"/>
      <c r="I667" s="90"/>
      <c r="J667" s="91"/>
      <c r="K667" s="83"/>
      <c r="L667" s="83"/>
      <c r="M667" s="83"/>
      <c r="N667" s="83"/>
      <c r="O667" s="83"/>
      <c r="P667" s="83"/>
      <c r="Q667" s="83"/>
      <c r="R667" s="83"/>
      <c r="S667" s="83"/>
      <c r="T667" s="83"/>
      <c r="U667" s="83"/>
      <c r="V667" s="83"/>
      <c r="W667" s="83"/>
      <c r="X667" s="83"/>
      <c r="Y667" s="83"/>
      <c r="Z667" s="83"/>
    </row>
    <row r="668" ht="12.0" customHeight="1">
      <c r="A668" s="82"/>
      <c r="B668" s="83"/>
      <c r="C668" s="84"/>
      <c r="D668" s="84"/>
      <c r="E668" s="84"/>
      <c r="F668" s="84"/>
      <c r="G668" s="89"/>
      <c r="H668" s="89"/>
      <c r="I668" s="90"/>
      <c r="J668" s="91"/>
      <c r="K668" s="83"/>
      <c r="L668" s="83"/>
      <c r="M668" s="83"/>
      <c r="N668" s="83"/>
      <c r="O668" s="83"/>
      <c r="P668" s="83"/>
      <c r="Q668" s="83"/>
      <c r="R668" s="83"/>
      <c r="S668" s="83"/>
      <c r="T668" s="83"/>
      <c r="U668" s="83"/>
      <c r="V668" s="83"/>
      <c r="W668" s="83"/>
      <c r="X668" s="83"/>
      <c r="Y668" s="83"/>
      <c r="Z668" s="83"/>
    </row>
    <row r="669" ht="12.0" customHeight="1">
      <c r="A669" s="82"/>
      <c r="B669" s="83"/>
      <c r="C669" s="84"/>
      <c r="D669" s="84"/>
      <c r="E669" s="84"/>
      <c r="F669" s="84"/>
      <c r="G669" s="89"/>
      <c r="H669" s="89"/>
      <c r="I669" s="90"/>
      <c r="J669" s="91"/>
      <c r="K669" s="83"/>
      <c r="L669" s="83"/>
      <c r="M669" s="83"/>
      <c r="N669" s="83"/>
      <c r="O669" s="83"/>
      <c r="P669" s="83"/>
      <c r="Q669" s="83"/>
      <c r="R669" s="83"/>
      <c r="S669" s="83"/>
      <c r="T669" s="83"/>
      <c r="U669" s="83"/>
      <c r="V669" s="83"/>
      <c r="W669" s="83"/>
      <c r="X669" s="83"/>
      <c r="Y669" s="83"/>
      <c r="Z669" s="83"/>
    </row>
    <row r="670" ht="12.0" customHeight="1">
      <c r="A670" s="82"/>
      <c r="B670" s="83"/>
      <c r="C670" s="84"/>
      <c r="D670" s="84"/>
      <c r="E670" s="84"/>
      <c r="F670" s="84"/>
      <c r="G670" s="89"/>
      <c r="H670" s="89"/>
      <c r="I670" s="90"/>
      <c r="J670" s="91"/>
      <c r="K670" s="83"/>
      <c r="L670" s="83"/>
      <c r="M670" s="83"/>
      <c r="N670" s="83"/>
      <c r="O670" s="83"/>
      <c r="P670" s="83"/>
      <c r="Q670" s="83"/>
      <c r="R670" s="83"/>
      <c r="S670" s="83"/>
      <c r="T670" s="83"/>
      <c r="U670" s="83"/>
      <c r="V670" s="83"/>
      <c r="W670" s="83"/>
      <c r="X670" s="83"/>
      <c r="Y670" s="83"/>
      <c r="Z670" s="83"/>
    </row>
    <row r="671" ht="12.0" customHeight="1">
      <c r="A671" s="82"/>
      <c r="B671" s="83"/>
      <c r="C671" s="84"/>
      <c r="D671" s="84"/>
      <c r="E671" s="84"/>
      <c r="F671" s="84"/>
      <c r="G671" s="89"/>
      <c r="H671" s="89"/>
      <c r="I671" s="90"/>
      <c r="J671" s="91"/>
      <c r="K671" s="83"/>
      <c r="L671" s="83"/>
      <c r="M671" s="83"/>
      <c r="N671" s="83"/>
      <c r="O671" s="83"/>
      <c r="P671" s="83"/>
      <c r="Q671" s="83"/>
      <c r="R671" s="83"/>
      <c r="S671" s="83"/>
      <c r="T671" s="83"/>
      <c r="U671" s="83"/>
      <c r="V671" s="83"/>
      <c r="W671" s="83"/>
      <c r="X671" s="83"/>
      <c r="Y671" s="83"/>
      <c r="Z671" s="83"/>
    </row>
    <row r="672" ht="12.0" customHeight="1">
      <c r="A672" s="82"/>
      <c r="B672" s="83"/>
      <c r="C672" s="84"/>
      <c r="D672" s="84"/>
      <c r="E672" s="84"/>
      <c r="F672" s="84"/>
      <c r="G672" s="89"/>
      <c r="H672" s="89"/>
      <c r="I672" s="90"/>
      <c r="J672" s="91"/>
      <c r="K672" s="83"/>
      <c r="L672" s="83"/>
      <c r="M672" s="83"/>
      <c r="N672" s="83"/>
      <c r="O672" s="83"/>
      <c r="P672" s="83"/>
      <c r="Q672" s="83"/>
      <c r="R672" s="83"/>
      <c r="S672" s="83"/>
      <c r="T672" s="83"/>
      <c r="U672" s="83"/>
      <c r="V672" s="83"/>
      <c r="W672" s="83"/>
      <c r="X672" s="83"/>
      <c r="Y672" s="83"/>
      <c r="Z672" s="83"/>
    </row>
    <row r="673" ht="12.0" customHeight="1">
      <c r="A673" s="82"/>
      <c r="B673" s="83"/>
      <c r="C673" s="84"/>
      <c r="D673" s="84"/>
      <c r="E673" s="84"/>
      <c r="F673" s="84"/>
      <c r="G673" s="89"/>
      <c r="H673" s="89"/>
      <c r="I673" s="90"/>
      <c r="J673" s="91"/>
      <c r="K673" s="83"/>
      <c r="L673" s="83"/>
      <c r="M673" s="83"/>
      <c r="N673" s="83"/>
      <c r="O673" s="83"/>
      <c r="P673" s="83"/>
      <c r="Q673" s="83"/>
      <c r="R673" s="83"/>
      <c r="S673" s="83"/>
      <c r="T673" s="83"/>
      <c r="U673" s="83"/>
      <c r="V673" s="83"/>
      <c r="W673" s="83"/>
      <c r="X673" s="83"/>
      <c r="Y673" s="83"/>
      <c r="Z673" s="83"/>
    </row>
    <row r="674" ht="12.0" customHeight="1">
      <c r="A674" s="82"/>
      <c r="B674" s="83"/>
      <c r="C674" s="84"/>
      <c r="D674" s="84"/>
      <c r="E674" s="84"/>
      <c r="F674" s="84"/>
      <c r="G674" s="89"/>
      <c r="H674" s="89"/>
      <c r="I674" s="90"/>
      <c r="J674" s="91"/>
      <c r="K674" s="83"/>
      <c r="L674" s="83"/>
      <c r="M674" s="83"/>
      <c r="N674" s="83"/>
      <c r="O674" s="83"/>
      <c r="P674" s="83"/>
      <c r="Q674" s="83"/>
      <c r="R674" s="83"/>
      <c r="S674" s="83"/>
      <c r="T674" s="83"/>
      <c r="U674" s="83"/>
      <c r="V674" s="83"/>
      <c r="W674" s="83"/>
      <c r="X674" s="83"/>
      <c r="Y674" s="83"/>
      <c r="Z674" s="83"/>
    </row>
    <row r="675" ht="12.0" customHeight="1">
      <c r="A675" s="82"/>
      <c r="B675" s="83"/>
      <c r="C675" s="84"/>
      <c r="D675" s="84"/>
      <c r="E675" s="84"/>
      <c r="F675" s="84"/>
      <c r="G675" s="89"/>
      <c r="H675" s="89"/>
      <c r="I675" s="90"/>
      <c r="J675" s="91"/>
      <c r="K675" s="83"/>
      <c r="L675" s="83"/>
      <c r="M675" s="83"/>
      <c r="N675" s="83"/>
      <c r="O675" s="83"/>
      <c r="P675" s="83"/>
      <c r="Q675" s="83"/>
      <c r="R675" s="83"/>
      <c r="S675" s="83"/>
      <c r="T675" s="83"/>
      <c r="U675" s="83"/>
      <c r="V675" s="83"/>
      <c r="W675" s="83"/>
      <c r="X675" s="83"/>
      <c r="Y675" s="83"/>
      <c r="Z675" s="83"/>
    </row>
    <row r="676" ht="12.0" customHeight="1">
      <c r="A676" s="82"/>
      <c r="B676" s="83"/>
      <c r="C676" s="84"/>
      <c r="D676" s="84"/>
      <c r="E676" s="84"/>
      <c r="F676" s="84"/>
      <c r="G676" s="89"/>
      <c r="H676" s="89"/>
      <c r="I676" s="90"/>
      <c r="J676" s="91"/>
      <c r="K676" s="83"/>
      <c r="L676" s="83"/>
      <c r="M676" s="83"/>
      <c r="N676" s="83"/>
      <c r="O676" s="83"/>
      <c r="P676" s="83"/>
      <c r="Q676" s="83"/>
      <c r="R676" s="83"/>
      <c r="S676" s="83"/>
      <c r="T676" s="83"/>
      <c r="U676" s="83"/>
      <c r="V676" s="83"/>
      <c r="W676" s="83"/>
      <c r="X676" s="83"/>
      <c r="Y676" s="83"/>
      <c r="Z676" s="83"/>
    </row>
    <row r="677" ht="12.0" customHeight="1">
      <c r="A677" s="82"/>
      <c r="B677" s="83"/>
      <c r="C677" s="84"/>
      <c r="D677" s="84"/>
      <c r="E677" s="84"/>
      <c r="F677" s="84"/>
      <c r="G677" s="89"/>
      <c r="H677" s="89"/>
      <c r="I677" s="90"/>
      <c r="J677" s="91"/>
      <c r="K677" s="83"/>
      <c r="L677" s="83"/>
      <c r="M677" s="83"/>
      <c r="N677" s="83"/>
      <c r="O677" s="83"/>
      <c r="P677" s="83"/>
      <c r="Q677" s="83"/>
      <c r="R677" s="83"/>
      <c r="S677" s="83"/>
      <c r="T677" s="83"/>
      <c r="U677" s="83"/>
      <c r="V677" s="83"/>
      <c r="W677" s="83"/>
      <c r="X677" s="83"/>
      <c r="Y677" s="83"/>
      <c r="Z677" s="83"/>
    </row>
    <row r="678" ht="12.0" customHeight="1">
      <c r="A678" s="82"/>
      <c r="B678" s="83"/>
      <c r="C678" s="84"/>
      <c r="D678" s="84"/>
      <c r="E678" s="84"/>
      <c r="F678" s="84"/>
      <c r="G678" s="89"/>
      <c r="H678" s="89"/>
      <c r="I678" s="90"/>
      <c r="J678" s="91"/>
      <c r="K678" s="83"/>
      <c r="L678" s="83"/>
      <c r="M678" s="83"/>
      <c r="N678" s="83"/>
      <c r="O678" s="83"/>
      <c r="P678" s="83"/>
      <c r="Q678" s="83"/>
      <c r="R678" s="83"/>
      <c r="S678" s="83"/>
      <c r="T678" s="83"/>
      <c r="U678" s="83"/>
      <c r="V678" s="83"/>
      <c r="W678" s="83"/>
      <c r="X678" s="83"/>
      <c r="Y678" s="83"/>
      <c r="Z678" s="83"/>
    </row>
    <row r="679" ht="12.0" customHeight="1">
      <c r="A679" s="82"/>
      <c r="B679" s="83"/>
      <c r="C679" s="84"/>
      <c r="D679" s="84"/>
      <c r="E679" s="84"/>
      <c r="F679" s="84"/>
      <c r="G679" s="89"/>
      <c r="H679" s="89"/>
      <c r="I679" s="90"/>
      <c r="J679" s="91"/>
      <c r="K679" s="83"/>
      <c r="L679" s="83"/>
      <c r="M679" s="83"/>
      <c r="N679" s="83"/>
      <c r="O679" s="83"/>
      <c r="P679" s="83"/>
      <c r="Q679" s="83"/>
      <c r="R679" s="83"/>
      <c r="S679" s="83"/>
      <c r="T679" s="83"/>
      <c r="U679" s="83"/>
      <c r="V679" s="83"/>
      <c r="W679" s="83"/>
      <c r="X679" s="83"/>
      <c r="Y679" s="83"/>
      <c r="Z679" s="83"/>
    </row>
    <row r="680" ht="12.0" customHeight="1">
      <c r="A680" s="82"/>
      <c r="B680" s="83"/>
      <c r="C680" s="84"/>
      <c r="D680" s="84"/>
      <c r="E680" s="84"/>
      <c r="F680" s="84"/>
      <c r="G680" s="89"/>
      <c r="H680" s="89"/>
      <c r="I680" s="90"/>
      <c r="J680" s="91"/>
      <c r="K680" s="83"/>
      <c r="L680" s="83"/>
      <c r="M680" s="83"/>
      <c r="N680" s="83"/>
      <c r="O680" s="83"/>
      <c r="P680" s="83"/>
      <c r="Q680" s="83"/>
      <c r="R680" s="83"/>
      <c r="S680" s="83"/>
      <c r="T680" s="83"/>
      <c r="U680" s="83"/>
      <c r="V680" s="83"/>
      <c r="W680" s="83"/>
      <c r="X680" s="83"/>
      <c r="Y680" s="83"/>
      <c r="Z680" s="83"/>
    </row>
    <row r="681" ht="12.0" customHeight="1">
      <c r="A681" s="82"/>
      <c r="B681" s="83"/>
      <c r="C681" s="84"/>
      <c r="D681" s="84"/>
      <c r="E681" s="84"/>
      <c r="F681" s="84"/>
      <c r="G681" s="89"/>
      <c r="H681" s="89"/>
      <c r="I681" s="90"/>
      <c r="J681" s="91"/>
      <c r="K681" s="83"/>
      <c r="L681" s="83"/>
      <c r="M681" s="83"/>
      <c r="N681" s="83"/>
      <c r="O681" s="83"/>
      <c r="P681" s="83"/>
      <c r="Q681" s="83"/>
      <c r="R681" s="83"/>
      <c r="S681" s="83"/>
      <c r="T681" s="83"/>
      <c r="U681" s="83"/>
      <c r="V681" s="83"/>
      <c r="W681" s="83"/>
      <c r="X681" s="83"/>
      <c r="Y681" s="83"/>
      <c r="Z681" s="83"/>
    </row>
    <row r="682" ht="12.0" customHeight="1">
      <c r="A682" s="82"/>
      <c r="B682" s="83"/>
      <c r="C682" s="84"/>
      <c r="D682" s="84"/>
      <c r="E682" s="84"/>
      <c r="F682" s="84"/>
      <c r="G682" s="89"/>
      <c r="H682" s="89"/>
      <c r="I682" s="90"/>
      <c r="J682" s="91"/>
      <c r="K682" s="83"/>
      <c r="L682" s="83"/>
      <c r="M682" s="83"/>
      <c r="N682" s="83"/>
      <c r="O682" s="83"/>
      <c r="P682" s="83"/>
      <c r="Q682" s="83"/>
      <c r="R682" s="83"/>
      <c r="S682" s="83"/>
      <c r="T682" s="83"/>
      <c r="U682" s="83"/>
      <c r="V682" s="83"/>
      <c r="W682" s="83"/>
      <c r="X682" s="83"/>
      <c r="Y682" s="83"/>
      <c r="Z682" s="83"/>
    </row>
    <row r="683" ht="12.0" customHeight="1">
      <c r="A683" s="82"/>
      <c r="B683" s="83"/>
      <c r="C683" s="84"/>
      <c r="D683" s="84"/>
      <c r="E683" s="84"/>
      <c r="F683" s="84"/>
      <c r="G683" s="89"/>
      <c r="H683" s="89"/>
      <c r="I683" s="90"/>
      <c r="J683" s="91"/>
      <c r="K683" s="83"/>
      <c r="L683" s="83"/>
      <c r="M683" s="83"/>
      <c r="N683" s="83"/>
      <c r="O683" s="83"/>
      <c r="P683" s="83"/>
      <c r="Q683" s="83"/>
      <c r="R683" s="83"/>
      <c r="S683" s="83"/>
      <c r="T683" s="83"/>
      <c r="U683" s="83"/>
      <c r="V683" s="83"/>
      <c r="W683" s="83"/>
      <c r="X683" s="83"/>
      <c r="Y683" s="83"/>
      <c r="Z683" s="83"/>
    </row>
    <row r="684" ht="12.0" customHeight="1">
      <c r="A684" s="82"/>
      <c r="B684" s="83"/>
      <c r="C684" s="84"/>
      <c r="D684" s="84"/>
      <c r="E684" s="84"/>
      <c r="F684" s="84"/>
      <c r="G684" s="89"/>
      <c r="H684" s="89"/>
      <c r="I684" s="90"/>
      <c r="J684" s="91"/>
      <c r="K684" s="83"/>
      <c r="L684" s="83"/>
      <c r="M684" s="83"/>
      <c r="N684" s="83"/>
      <c r="O684" s="83"/>
      <c r="P684" s="83"/>
      <c r="Q684" s="83"/>
      <c r="R684" s="83"/>
      <c r="S684" s="83"/>
      <c r="T684" s="83"/>
      <c r="U684" s="83"/>
      <c r="V684" s="83"/>
      <c r="W684" s="83"/>
      <c r="X684" s="83"/>
      <c r="Y684" s="83"/>
      <c r="Z684" s="83"/>
    </row>
    <row r="685" ht="12.0" customHeight="1">
      <c r="A685" s="82"/>
      <c r="B685" s="83"/>
      <c r="C685" s="84"/>
      <c r="D685" s="84"/>
      <c r="E685" s="84"/>
      <c r="F685" s="84"/>
      <c r="G685" s="89"/>
      <c r="H685" s="89"/>
      <c r="I685" s="90"/>
      <c r="J685" s="91"/>
      <c r="K685" s="83"/>
      <c r="L685" s="83"/>
      <c r="M685" s="83"/>
      <c r="N685" s="83"/>
      <c r="O685" s="83"/>
      <c r="P685" s="83"/>
      <c r="Q685" s="83"/>
      <c r="R685" s="83"/>
      <c r="S685" s="83"/>
      <c r="T685" s="83"/>
      <c r="U685" s="83"/>
      <c r="V685" s="83"/>
      <c r="W685" s="83"/>
      <c r="X685" s="83"/>
      <c r="Y685" s="83"/>
      <c r="Z685" s="83"/>
    </row>
    <row r="686" ht="12.0" customHeight="1">
      <c r="A686" s="82"/>
      <c r="B686" s="83"/>
      <c r="C686" s="84"/>
      <c r="D686" s="84"/>
      <c r="E686" s="84"/>
      <c r="F686" s="84"/>
      <c r="G686" s="89"/>
      <c r="H686" s="89"/>
      <c r="I686" s="90"/>
      <c r="J686" s="91"/>
      <c r="K686" s="83"/>
      <c r="L686" s="83"/>
      <c r="M686" s="83"/>
      <c r="N686" s="83"/>
      <c r="O686" s="83"/>
      <c r="P686" s="83"/>
      <c r="Q686" s="83"/>
      <c r="R686" s="83"/>
      <c r="S686" s="83"/>
      <c r="T686" s="83"/>
      <c r="U686" s="83"/>
      <c r="V686" s="83"/>
      <c r="W686" s="83"/>
      <c r="X686" s="83"/>
      <c r="Y686" s="83"/>
      <c r="Z686" s="83"/>
    </row>
    <row r="687" ht="12.0" customHeight="1">
      <c r="A687" s="82"/>
      <c r="B687" s="83"/>
      <c r="C687" s="84"/>
      <c r="D687" s="84"/>
      <c r="E687" s="84"/>
      <c r="F687" s="84"/>
      <c r="G687" s="89"/>
      <c r="H687" s="89"/>
      <c r="I687" s="90"/>
      <c r="J687" s="91"/>
      <c r="K687" s="83"/>
      <c r="L687" s="83"/>
      <c r="M687" s="83"/>
      <c r="N687" s="83"/>
      <c r="O687" s="83"/>
      <c r="P687" s="83"/>
      <c r="Q687" s="83"/>
      <c r="R687" s="83"/>
      <c r="S687" s="83"/>
      <c r="T687" s="83"/>
      <c r="U687" s="83"/>
      <c r="V687" s="83"/>
      <c r="W687" s="83"/>
      <c r="X687" s="83"/>
      <c r="Y687" s="83"/>
      <c r="Z687" s="83"/>
    </row>
    <row r="688" ht="12.0" customHeight="1">
      <c r="A688" s="82"/>
      <c r="B688" s="83"/>
      <c r="C688" s="84"/>
      <c r="D688" s="84"/>
      <c r="E688" s="84"/>
      <c r="F688" s="84"/>
      <c r="G688" s="89"/>
      <c r="H688" s="89"/>
      <c r="I688" s="90"/>
      <c r="J688" s="91"/>
      <c r="K688" s="83"/>
      <c r="L688" s="83"/>
      <c r="M688" s="83"/>
      <c r="N688" s="83"/>
      <c r="O688" s="83"/>
      <c r="P688" s="83"/>
      <c r="Q688" s="83"/>
      <c r="R688" s="83"/>
      <c r="S688" s="83"/>
      <c r="T688" s="83"/>
      <c r="U688" s="83"/>
      <c r="V688" s="83"/>
      <c r="W688" s="83"/>
      <c r="X688" s="83"/>
      <c r="Y688" s="83"/>
      <c r="Z688" s="83"/>
    </row>
    <row r="689" ht="12.0" customHeight="1">
      <c r="A689" s="82"/>
      <c r="B689" s="83"/>
      <c r="C689" s="84"/>
      <c r="D689" s="84"/>
      <c r="E689" s="84"/>
      <c r="F689" s="84"/>
      <c r="G689" s="89"/>
      <c r="H689" s="89"/>
      <c r="I689" s="90"/>
      <c r="J689" s="91"/>
      <c r="K689" s="83"/>
      <c r="L689" s="83"/>
      <c r="M689" s="83"/>
      <c r="N689" s="83"/>
      <c r="O689" s="83"/>
      <c r="P689" s="83"/>
      <c r="Q689" s="83"/>
      <c r="R689" s="83"/>
      <c r="S689" s="83"/>
      <c r="T689" s="83"/>
      <c r="U689" s="83"/>
      <c r="V689" s="83"/>
      <c r="W689" s="83"/>
      <c r="X689" s="83"/>
      <c r="Y689" s="83"/>
      <c r="Z689" s="83"/>
    </row>
    <row r="690" ht="12.0" customHeight="1">
      <c r="A690" s="82"/>
      <c r="B690" s="83"/>
      <c r="C690" s="84"/>
      <c r="D690" s="84"/>
      <c r="E690" s="84"/>
      <c r="F690" s="84"/>
      <c r="G690" s="89"/>
      <c r="H690" s="89"/>
      <c r="I690" s="90"/>
      <c r="J690" s="91"/>
      <c r="K690" s="83"/>
      <c r="L690" s="83"/>
      <c r="M690" s="83"/>
      <c r="N690" s="83"/>
      <c r="O690" s="83"/>
      <c r="P690" s="83"/>
      <c r="Q690" s="83"/>
      <c r="R690" s="83"/>
      <c r="S690" s="83"/>
      <c r="T690" s="83"/>
      <c r="U690" s="83"/>
      <c r="V690" s="83"/>
      <c r="W690" s="83"/>
      <c r="X690" s="83"/>
      <c r="Y690" s="83"/>
      <c r="Z690" s="83"/>
    </row>
    <row r="691" ht="12.0" customHeight="1">
      <c r="A691" s="82"/>
      <c r="B691" s="83"/>
      <c r="C691" s="84"/>
      <c r="D691" s="84"/>
      <c r="E691" s="84"/>
      <c r="F691" s="84"/>
      <c r="G691" s="89"/>
      <c r="H691" s="89"/>
      <c r="I691" s="90"/>
      <c r="J691" s="91"/>
      <c r="K691" s="83"/>
      <c r="L691" s="83"/>
      <c r="M691" s="83"/>
      <c r="N691" s="83"/>
      <c r="O691" s="83"/>
      <c r="P691" s="83"/>
      <c r="Q691" s="83"/>
      <c r="R691" s="83"/>
      <c r="S691" s="83"/>
      <c r="T691" s="83"/>
      <c r="U691" s="83"/>
      <c r="V691" s="83"/>
      <c r="W691" s="83"/>
      <c r="X691" s="83"/>
      <c r="Y691" s="83"/>
      <c r="Z691" s="83"/>
    </row>
    <row r="692" ht="12.0" customHeight="1">
      <c r="A692" s="82"/>
      <c r="B692" s="83"/>
      <c r="C692" s="84"/>
      <c r="D692" s="84"/>
      <c r="E692" s="84"/>
      <c r="F692" s="84"/>
      <c r="G692" s="89"/>
      <c r="H692" s="89"/>
      <c r="I692" s="90"/>
      <c r="J692" s="91"/>
      <c r="K692" s="83"/>
      <c r="L692" s="83"/>
      <c r="M692" s="83"/>
      <c r="N692" s="83"/>
      <c r="O692" s="83"/>
      <c r="P692" s="83"/>
      <c r="Q692" s="83"/>
      <c r="R692" s="83"/>
      <c r="S692" s="83"/>
      <c r="T692" s="83"/>
      <c r="U692" s="83"/>
      <c r="V692" s="83"/>
      <c r="W692" s="83"/>
      <c r="X692" s="83"/>
      <c r="Y692" s="83"/>
      <c r="Z692" s="83"/>
    </row>
    <row r="693" ht="12.0" customHeight="1">
      <c r="A693" s="82"/>
      <c r="B693" s="83"/>
      <c r="C693" s="84"/>
      <c r="D693" s="84"/>
      <c r="E693" s="84"/>
      <c r="F693" s="84"/>
      <c r="G693" s="89"/>
      <c r="H693" s="89"/>
      <c r="I693" s="90"/>
      <c r="J693" s="91"/>
      <c r="K693" s="83"/>
      <c r="L693" s="83"/>
      <c r="M693" s="83"/>
      <c r="N693" s="83"/>
      <c r="O693" s="83"/>
      <c r="P693" s="83"/>
      <c r="Q693" s="83"/>
      <c r="R693" s="83"/>
      <c r="S693" s="83"/>
      <c r="T693" s="83"/>
      <c r="U693" s="83"/>
      <c r="V693" s="83"/>
      <c r="W693" s="83"/>
      <c r="X693" s="83"/>
      <c r="Y693" s="83"/>
      <c r="Z693" s="83"/>
    </row>
    <row r="694" ht="12.0" customHeight="1">
      <c r="A694" s="82"/>
      <c r="B694" s="83"/>
      <c r="C694" s="84"/>
      <c r="D694" s="84"/>
      <c r="E694" s="84"/>
      <c r="F694" s="84"/>
      <c r="G694" s="89"/>
      <c r="H694" s="89"/>
      <c r="I694" s="90"/>
      <c r="J694" s="91"/>
      <c r="K694" s="83"/>
      <c r="L694" s="83"/>
      <c r="M694" s="83"/>
      <c r="N694" s="83"/>
      <c r="O694" s="83"/>
      <c r="P694" s="83"/>
      <c r="Q694" s="83"/>
      <c r="R694" s="83"/>
      <c r="S694" s="83"/>
      <c r="T694" s="83"/>
      <c r="U694" s="83"/>
      <c r="V694" s="83"/>
      <c r="W694" s="83"/>
      <c r="X694" s="83"/>
      <c r="Y694" s="83"/>
      <c r="Z694" s="83"/>
    </row>
    <row r="695" ht="12.0" customHeight="1">
      <c r="A695" s="82"/>
      <c r="B695" s="83"/>
      <c r="C695" s="84"/>
      <c r="D695" s="84"/>
      <c r="E695" s="84"/>
      <c r="F695" s="84"/>
      <c r="G695" s="89"/>
      <c r="H695" s="89"/>
      <c r="I695" s="90"/>
      <c r="J695" s="91"/>
      <c r="K695" s="83"/>
      <c r="L695" s="83"/>
      <c r="M695" s="83"/>
      <c r="N695" s="83"/>
      <c r="O695" s="83"/>
      <c r="P695" s="83"/>
      <c r="Q695" s="83"/>
      <c r="R695" s="83"/>
      <c r="S695" s="83"/>
      <c r="T695" s="83"/>
      <c r="U695" s="83"/>
      <c r="V695" s="83"/>
      <c r="W695" s="83"/>
      <c r="X695" s="83"/>
      <c r="Y695" s="83"/>
      <c r="Z695" s="83"/>
    </row>
    <row r="696" ht="12.0" customHeight="1">
      <c r="A696" s="82"/>
      <c r="B696" s="83"/>
      <c r="C696" s="84"/>
      <c r="D696" s="84"/>
      <c r="E696" s="84"/>
      <c r="F696" s="84"/>
      <c r="G696" s="89"/>
      <c r="H696" s="89"/>
      <c r="I696" s="90"/>
      <c r="J696" s="91"/>
      <c r="K696" s="83"/>
      <c r="L696" s="83"/>
      <c r="M696" s="83"/>
      <c r="N696" s="83"/>
      <c r="O696" s="83"/>
      <c r="P696" s="83"/>
      <c r="Q696" s="83"/>
      <c r="R696" s="83"/>
      <c r="S696" s="83"/>
      <c r="T696" s="83"/>
      <c r="U696" s="83"/>
      <c r="V696" s="83"/>
      <c r="W696" s="83"/>
      <c r="X696" s="83"/>
      <c r="Y696" s="83"/>
      <c r="Z696" s="83"/>
    </row>
    <row r="697" ht="12.0" customHeight="1">
      <c r="A697" s="82"/>
      <c r="B697" s="83"/>
      <c r="C697" s="84"/>
      <c r="D697" s="84"/>
      <c r="E697" s="84"/>
      <c r="F697" s="84"/>
      <c r="G697" s="89"/>
      <c r="H697" s="89"/>
      <c r="I697" s="90"/>
      <c r="J697" s="91"/>
      <c r="K697" s="83"/>
      <c r="L697" s="83"/>
      <c r="M697" s="83"/>
      <c r="N697" s="83"/>
      <c r="O697" s="83"/>
      <c r="P697" s="83"/>
      <c r="Q697" s="83"/>
      <c r="R697" s="83"/>
      <c r="S697" s="83"/>
      <c r="T697" s="83"/>
      <c r="U697" s="83"/>
      <c r="V697" s="83"/>
      <c r="W697" s="83"/>
      <c r="X697" s="83"/>
      <c r="Y697" s="83"/>
      <c r="Z697" s="83"/>
    </row>
    <row r="698" ht="12.0" customHeight="1">
      <c r="A698" s="82"/>
      <c r="B698" s="83"/>
      <c r="C698" s="84"/>
      <c r="D698" s="84"/>
      <c r="E698" s="84"/>
      <c r="F698" s="84"/>
      <c r="G698" s="89"/>
      <c r="H698" s="89"/>
      <c r="I698" s="90"/>
      <c r="J698" s="91"/>
      <c r="K698" s="83"/>
      <c r="L698" s="83"/>
      <c r="M698" s="83"/>
      <c r="N698" s="83"/>
      <c r="O698" s="83"/>
      <c r="P698" s="83"/>
      <c r="Q698" s="83"/>
      <c r="R698" s="83"/>
      <c r="S698" s="83"/>
      <c r="T698" s="83"/>
      <c r="U698" s="83"/>
      <c r="V698" s="83"/>
      <c r="W698" s="83"/>
      <c r="X698" s="83"/>
      <c r="Y698" s="83"/>
      <c r="Z698" s="83"/>
    </row>
    <row r="699" ht="12.0" customHeight="1">
      <c r="A699" s="82"/>
      <c r="B699" s="83"/>
      <c r="C699" s="84"/>
      <c r="D699" s="84"/>
      <c r="E699" s="84"/>
      <c r="F699" s="84"/>
      <c r="G699" s="89"/>
      <c r="H699" s="89"/>
      <c r="I699" s="90"/>
      <c r="J699" s="91"/>
      <c r="K699" s="83"/>
      <c r="L699" s="83"/>
      <c r="M699" s="83"/>
      <c r="N699" s="83"/>
      <c r="O699" s="83"/>
      <c r="P699" s="83"/>
      <c r="Q699" s="83"/>
      <c r="R699" s="83"/>
      <c r="S699" s="83"/>
      <c r="T699" s="83"/>
      <c r="U699" s="83"/>
      <c r="V699" s="83"/>
      <c r="W699" s="83"/>
      <c r="X699" s="83"/>
      <c r="Y699" s="83"/>
      <c r="Z699" s="83"/>
    </row>
    <row r="700" ht="12.0" customHeight="1">
      <c r="A700" s="82"/>
      <c r="B700" s="83"/>
      <c r="C700" s="84"/>
      <c r="D700" s="84"/>
      <c r="E700" s="84"/>
      <c r="F700" s="84"/>
      <c r="G700" s="89"/>
      <c r="H700" s="89"/>
      <c r="I700" s="90"/>
      <c r="J700" s="91"/>
      <c r="K700" s="83"/>
      <c r="L700" s="83"/>
      <c r="M700" s="83"/>
      <c r="N700" s="83"/>
      <c r="O700" s="83"/>
      <c r="P700" s="83"/>
      <c r="Q700" s="83"/>
      <c r="R700" s="83"/>
      <c r="S700" s="83"/>
      <c r="T700" s="83"/>
      <c r="U700" s="83"/>
      <c r="V700" s="83"/>
      <c r="W700" s="83"/>
      <c r="X700" s="83"/>
      <c r="Y700" s="83"/>
      <c r="Z700" s="83"/>
    </row>
    <row r="701" ht="12.0" customHeight="1">
      <c r="A701" s="82"/>
      <c r="B701" s="83"/>
      <c r="C701" s="84"/>
      <c r="D701" s="84"/>
      <c r="E701" s="84"/>
      <c r="F701" s="84"/>
      <c r="G701" s="89"/>
      <c r="H701" s="89"/>
      <c r="I701" s="90"/>
      <c r="J701" s="91"/>
      <c r="K701" s="83"/>
      <c r="L701" s="83"/>
      <c r="M701" s="83"/>
      <c r="N701" s="83"/>
      <c r="O701" s="83"/>
      <c r="P701" s="83"/>
      <c r="Q701" s="83"/>
      <c r="R701" s="83"/>
      <c r="S701" s="83"/>
      <c r="T701" s="83"/>
      <c r="U701" s="83"/>
      <c r="V701" s="83"/>
      <c r="W701" s="83"/>
      <c r="X701" s="83"/>
      <c r="Y701" s="83"/>
      <c r="Z701" s="83"/>
    </row>
    <row r="702" ht="12.0" customHeight="1">
      <c r="A702" s="82"/>
      <c r="B702" s="83"/>
      <c r="C702" s="84"/>
      <c r="D702" s="84"/>
      <c r="E702" s="84"/>
      <c r="F702" s="84"/>
      <c r="G702" s="89"/>
      <c r="H702" s="89"/>
      <c r="I702" s="90"/>
      <c r="J702" s="91"/>
      <c r="K702" s="83"/>
      <c r="L702" s="83"/>
      <c r="M702" s="83"/>
      <c r="N702" s="83"/>
      <c r="O702" s="83"/>
      <c r="P702" s="83"/>
      <c r="Q702" s="83"/>
      <c r="R702" s="83"/>
      <c r="S702" s="83"/>
      <c r="T702" s="83"/>
      <c r="U702" s="83"/>
      <c r="V702" s="83"/>
      <c r="W702" s="83"/>
      <c r="X702" s="83"/>
      <c r="Y702" s="83"/>
      <c r="Z702" s="83"/>
    </row>
    <row r="703" ht="12.0" customHeight="1">
      <c r="A703" s="82"/>
      <c r="B703" s="83"/>
      <c r="C703" s="84"/>
      <c r="D703" s="84"/>
      <c r="E703" s="84"/>
      <c r="F703" s="84"/>
      <c r="G703" s="89"/>
      <c r="H703" s="89"/>
      <c r="I703" s="90"/>
      <c r="J703" s="91"/>
      <c r="K703" s="83"/>
      <c r="L703" s="83"/>
      <c r="M703" s="83"/>
      <c r="N703" s="83"/>
      <c r="O703" s="83"/>
      <c r="P703" s="83"/>
      <c r="Q703" s="83"/>
      <c r="R703" s="83"/>
      <c r="S703" s="83"/>
      <c r="T703" s="83"/>
      <c r="U703" s="83"/>
      <c r="V703" s="83"/>
      <c r="W703" s="83"/>
      <c r="X703" s="83"/>
      <c r="Y703" s="83"/>
      <c r="Z703" s="83"/>
    </row>
    <row r="704" ht="12.0" customHeight="1">
      <c r="A704" s="82"/>
      <c r="B704" s="83"/>
      <c r="C704" s="84"/>
      <c r="D704" s="84"/>
      <c r="E704" s="84"/>
      <c r="F704" s="84"/>
      <c r="G704" s="89"/>
      <c r="H704" s="89"/>
      <c r="I704" s="90"/>
      <c r="J704" s="91"/>
      <c r="K704" s="83"/>
      <c r="L704" s="83"/>
      <c r="M704" s="83"/>
      <c r="N704" s="83"/>
      <c r="O704" s="83"/>
      <c r="P704" s="83"/>
      <c r="Q704" s="83"/>
      <c r="R704" s="83"/>
      <c r="S704" s="83"/>
      <c r="T704" s="83"/>
      <c r="U704" s="83"/>
      <c r="V704" s="83"/>
      <c r="W704" s="83"/>
      <c r="X704" s="83"/>
      <c r="Y704" s="83"/>
      <c r="Z704" s="83"/>
    </row>
    <row r="705" ht="12.0" customHeight="1">
      <c r="A705" s="82"/>
      <c r="B705" s="83"/>
      <c r="C705" s="84"/>
      <c r="D705" s="84"/>
      <c r="E705" s="84"/>
      <c r="F705" s="84"/>
      <c r="G705" s="89"/>
      <c r="H705" s="89"/>
      <c r="I705" s="90"/>
      <c r="J705" s="91"/>
      <c r="K705" s="83"/>
      <c r="L705" s="83"/>
      <c r="M705" s="83"/>
      <c r="N705" s="83"/>
      <c r="O705" s="83"/>
      <c r="P705" s="83"/>
      <c r="Q705" s="83"/>
      <c r="R705" s="83"/>
      <c r="S705" s="83"/>
      <c r="T705" s="83"/>
      <c r="U705" s="83"/>
      <c r="V705" s="83"/>
      <c r="W705" s="83"/>
      <c r="X705" s="83"/>
      <c r="Y705" s="83"/>
      <c r="Z705" s="83"/>
    </row>
    <row r="706" ht="12.0" customHeight="1">
      <c r="A706" s="82"/>
      <c r="B706" s="83"/>
      <c r="C706" s="84"/>
      <c r="D706" s="84"/>
      <c r="E706" s="84"/>
      <c r="F706" s="84"/>
      <c r="G706" s="89"/>
      <c r="H706" s="89"/>
      <c r="I706" s="90"/>
      <c r="J706" s="91"/>
      <c r="K706" s="83"/>
      <c r="L706" s="83"/>
      <c r="M706" s="83"/>
      <c r="N706" s="83"/>
      <c r="O706" s="83"/>
      <c r="P706" s="83"/>
      <c r="Q706" s="83"/>
      <c r="R706" s="83"/>
      <c r="S706" s="83"/>
      <c r="T706" s="83"/>
      <c r="U706" s="83"/>
      <c r="V706" s="83"/>
      <c r="W706" s="83"/>
      <c r="X706" s="83"/>
      <c r="Y706" s="83"/>
      <c r="Z706" s="83"/>
    </row>
    <row r="707" ht="12.0" customHeight="1">
      <c r="A707" s="82"/>
      <c r="B707" s="83"/>
      <c r="C707" s="84"/>
      <c r="D707" s="84"/>
      <c r="E707" s="84"/>
      <c r="F707" s="84"/>
      <c r="G707" s="89"/>
      <c r="H707" s="89"/>
      <c r="I707" s="90"/>
      <c r="J707" s="91"/>
      <c r="K707" s="83"/>
      <c r="L707" s="83"/>
      <c r="M707" s="83"/>
      <c r="N707" s="83"/>
      <c r="O707" s="83"/>
      <c r="P707" s="83"/>
      <c r="Q707" s="83"/>
      <c r="R707" s="83"/>
      <c r="S707" s="83"/>
      <c r="T707" s="83"/>
      <c r="U707" s="83"/>
      <c r="V707" s="83"/>
      <c r="W707" s="83"/>
      <c r="X707" s="83"/>
      <c r="Y707" s="83"/>
      <c r="Z707" s="83"/>
    </row>
    <row r="708" ht="12.0" customHeight="1">
      <c r="A708" s="82"/>
      <c r="B708" s="83"/>
      <c r="C708" s="84"/>
      <c r="D708" s="84"/>
      <c r="E708" s="84"/>
      <c r="F708" s="84"/>
      <c r="G708" s="89"/>
      <c r="H708" s="89"/>
      <c r="I708" s="90"/>
      <c r="J708" s="91"/>
      <c r="K708" s="83"/>
      <c r="L708" s="83"/>
      <c r="M708" s="83"/>
      <c r="N708" s="83"/>
      <c r="O708" s="83"/>
      <c r="P708" s="83"/>
      <c r="Q708" s="83"/>
      <c r="R708" s="83"/>
      <c r="S708" s="83"/>
      <c r="T708" s="83"/>
      <c r="U708" s="83"/>
      <c r="V708" s="83"/>
      <c r="W708" s="83"/>
      <c r="X708" s="83"/>
      <c r="Y708" s="83"/>
      <c r="Z708" s="83"/>
    </row>
    <row r="709" ht="12.0" customHeight="1">
      <c r="A709" s="82"/>
      <c r="B709" s="83"/>
      <c r="C709" s="84"/>
      <c r="D709" s="84"/>
      <c r="E709" s="84"/>
      <c r="F709" s="84"/>
      <c r="G709" s="89"/>
      <c r="H709" s="89"/>
      <c r="I709" s="90"/>
      <c r="J709" s="91"/>
      <c r="K709" s="83"/>
      <c r="L709" s="83"/>
      <c r="M709" s="83"/>
      <c r="N709" s="83"/>
      <c r="O709" s="83"/>
      <c r="P709" s="83"/>
      <c r="Q709" s="83"/>
      <c r="R709" s="83"/>
      <c r="S709" s="83"/>
      <c r="T709" s="83"/>
      <c r="U709" s="83"/>
      <c r="V709" s="83"/>
      <c r="W709" s="83"/>
      <c r="X709" s="83"/>
      <c r="Y709" s="83"/>
      <c r="Z709" s="83"/>
    </row>
    <row r="710" ht="12.0" customHeight="1">
      <c r="A710" s="82"/>
      <c r="B710" s="83"/>
      <c r="C710" s="84"/>
      <c r="D710" s="84"/>
      <c r="E710" s="84"/>
      <c r="F710" s="84"/>
      <c r="G710" s="89"/>
      <c r="H710" s="89"/>
      <c r="I710" s="90"/>
      <c r="J710" s="91"/>
      <c r="K710" s="83"/>
      <c r="L710" s="83"/>
      <c r="M710" s="83"/>
      <c r="N710" s="83"/>
      <c r="O710" s="83"/>
      <c r="P710" s="83"/>
      <c r="Q710" s="83"/>
      <c r="R710" s="83"/>
      <c r="S710" s="83"/>
      <c r="T710" s="83"/>
      <c r="U710" s="83"/>
      <c r="V710" s="83"/>
      <c r="W710" s="83"/>
      <c r="X710" s="83"/>
      <c r="Y710" s="83"/>
      <c r="Z710" s="83"/>
    </row>
    <row r="711" ht="12.0" customHeight="1">
      <c r="A711" s="82"/>
      <c r="B711" s="83"/>
      <c r="C711" s="84"/>
      <c r="D711" s="84"/>
      <c r="E711" s="84"/>
      <c r="F711" s="84"/>
      <c r="G711" s="89"/>
      <c r="H711" s="89"/>
      <c r="I711" s="90"/>
      <c r="J711" s="91"/>
      <c r="K711" s="83"/>
      <c r="L711" s="83"/>
      <c r="M711" s="83"/>
      <c r="N711" s="83"/>
      <c r="O711" s="83"/>
      <c r="P711" s="83"/>
      <c r="Q711" s="83"/>
      <c r="R711" s="83"/>
      <c r="S711" s="83"/>
      <c r="T711" s="83"/>
      <c r="U711" s="83"/>
      <c r="V711" s="83"/>
      <c r="W711" s="83"/>
      <c r="X711" s="83"/>
      <c r="Y711" s="83"/>
      <c r="Z711" s="83"/>
    </row>
    <row r="712" ht="12.0" customHeight="1">
      <c r="A712" s="82"/>
      <c r="B712" s="83"/>
      <c r="C712" s="84"/>
      <c r="D712" s="84"/>
      <c r="E712" s="84"/>
      <c r="F712" s="84"/>
      <c r="G712" s="89"/>
      <c r="H712" s="89"/>
      <c r="I712" s="90"/>
      <c r="J712" s="91"/>
      <c r="K712" s="83"/>
      <c r="L712" s="83"/>
      <c r="M712" s="83"/>
      <c r="N712" s="83"/>
      <c r="O712" s="83"/>
      <c r="P712" s="83"/>
      <c r="Q712" s="83"/>
      <c r="R712" s="83"/>
      <c r="S712" s="83"/>
      <c r="T712" s="83"/>
      <c r="U712" s="83"/>
      <c r="V712" s="83"/>
      <c r="W712" s="83"/>
      <c r="X712" s="83"/>
      <c r="Y712" s="83"/>
      <c r="Z712" s="83"/>
    </row>
    <row r="713" ht="12.0" customHeight="1">
      <c r="A713" s="82"/>
      <c r="B713" s="83"/>
      <c r="C713" s="84"/>
      <c r="D713" s="84"/>
      <c r="E713" s="84"/>
      <c r="F713" s="84"/>
      <c r="G713" s="89"/>
      <c r="H713" s="89"/>
      <c r="I713" s="90"/>
      <c r="J713" s="91"/>
      <c r="K713" s="83"/>
      <c r="L713" s="83"/>
      <c r="M713" s="83"/>
      <c r="N713" s="83"/>
      <c r="O713" s="83"/>
      <c r="P713" s="83"/>
      <c r="Q713" s="83"/>
      <c r="R713" s="83"/>
      <c r="S713" s="83"/>
      <c r="T713" s="83"/>
      <c r="U713" s="83"/>
      <c r="V713" s="83"/>
      <c r="W713" s="83"/>
      <c r="X713" s="83"/>
      <c r="Y713" s="83"/>
      <c r="Z713" s="83"/>
    </row>
    <row r="714" ht="12.0" customHeight="1">
      <c r="A714" s="82"/>
      <c r="B714" s="83"/>
      <c r="C714" s="84"/>
      <c r="D714" s="84"/>
      <c r="E714" s="84"/>
      <c r="F714" s="84"/>
      <c r="G714" s="89"/>
      <c r="H714" s="89"/>
      <c r="I714" s="90"/>
      <c r="J714" s="91"/>
      <c r="K714" s="83"/>
      <c r="L714" s="83"/>
      <c r="M714" s="83"/>
      <c r="N714" s="83"/>
      <c r="O714" s="83"/>
      <c r="P714" s="83"/>
      <c r="Q714" s="83"/>
      <c r="R714" s="83"/>
      <c r="S714" s="83"/>
      <c r="T714" s="83"/>
      <c r="U714" s="83"/>
      <c r="V714" s="83"/>
      <c r="W714" s="83"/>
      <c r="X714" s="83"/>
      <c r="Y714" s="83"/>
      <c r="Z714" s="83"/>
    </row>
    <row r="715" ht="12.0" customHeight="1">
      <c r="A715" s="82"/>
      <c r="B715" s="83"/>
      <c r="C715" s="84"/>
      <c r="D715" s="84"/>
      <c r="E715" s="84"/>
      <c r="F715" s="84"/>
      <c r="G715" s="89"/>
      <c r="H715" s="89"/>
      <c r="I715" s="90"/>
      <c r="J715" s="91"/>
      <c r="K715" s="83"/>
      <c r="L715" s="83"/>
      <c r="M715" s="83"/>
      <c r="N715" s="83"/>
      <c r="O715" s="83"/>
      <c r="P715" s="83"/>
      <c r="Q715" s="83"/>
      <c r="R715" s="83"/>
      <c r="S715" s="83"/>
      <c r="T715" s="83"/>
      <c r="U715" s="83"/>
      <c r="V715" s="83"/>
      <c r="W715" s="83"/>
      <c r="X715" s="83"/>
      <c r="Y715" s="83"/>
      <c r="Z715" s="83"/>
    </row>
    <row r="716" ht="12.0" customHeight="1">
      <c r="A716" s="82"/>
      <c r="B716" s="83"/>
      <c r="C716" s="84"/>
      <c r="D716" s="84"/>
      <c r="E716" s="84"/>
      <c r="F716" s="84"/>
      <c r="G716" s="89"/>
      <c r="H716" s="89"/>
      <c r="I716" s="90"/>
      <c r="J716" s="91"/>
      <c r="K716" s="83"/>
      <c r="L716" s="83"/>
      <c r="M716" s="83"/>
      <c r="N716" s="83"/>
      <c r="O716" s="83"/>
      <c r="P716" s="83"/>
      <c r="Q716" s="83"/>
      <c r="R716" s="83"/>
      <c r="S716" s="83"/>
      <c r="T716" s="83"/>
      <c r="U716" s="83"/>
      <c r="V716" s="83"/>
      <c r="W716" s="83"/>
      <c r="X716" s="83"/>
      <c r="Y716" s="83"/>
      <c r="Z716" s="83"/>
    </row>
    <row r="717" ht="12.0" customHeight="1">
      <c r="A717" s="82"/>
      <c r="B717" s="83"/>
      <c r="C717" s="84"/>
      <c r="D717" s="84"/>
      <c r="E717" s="84"/>
      <c r="F717" s="84"/>
      <c r="G717" s="89"/>
      <c r="H717" s="89"/>
      <c r="I717" s="90"/>
      <c r="J717" s="91"/>
      <c r="K717" s="83"/>
      <c r="L717" s="83"/>
      <c r="M717" s="83"/>
      <c r="N717" s="83"/>
      <c r="O717" s="83"/>
      <c r="P717" s="83"/>
      <c r="Q717" s="83"/>
      <c r="R717" s="83"/>
      <c r="S717" s="83"/>
      <c r="T717" s="83"/>
      <c r="U717" s="83"/>
      <c r="V717" s="83"/>
      <c r="W717" s="83"/>
      <c r="X717" s="83"/>
      <c r="Y717" s="83"/>
      <c r="Z717" s="83"/>
    </row>
    <row r="718" ht="12.0" customHeight="1">
      <c r="A718" s="82"/>
      <c r="B718" s="83"/>
      <c r="C718" s="84"/>
      <c r="D718" s="84"/>
      <c r="E718" s="84"/>
      <c r="F718" s="84"/>
      <c r="G718" s="89"/>
      <c r="H718" s="89"/>
      <c r="I718" s="90"/>
      <c r="J718" s="91"/>
      <c r="K718" s="83"/>
      <c r="L718" s="83"/>
      <c r="M718" s="83"/>
      <c r="N718" s="83"/>
      <c r="O718" s="83"/>
      <c r="P718" s="83"/>
      <c r="Q718" s="83"/>
      <c r="R718" s="83"/>
      <c r="S718" s="83"/>
      <c r="T718" s="83"/>
      <c r="U718" s="83"/>
      <c r="V718" s="83"/>
      <c r="W718" s="83"/>
      <c r="X718" s="83"/>
      <c r="Y718" s="83"/>
      <c r="Z718" s="83"/>
    </row>
    <row r="719" ht="12.0" customHeight="1">
      <c r="A719" s="82"/>
      <c r="B719" s="83"/>
      <c r="C719" s="84"/>
      <c r="D719" s="84"/>
      <c r="E719" s="84"/>
      <c r="F719" s="84"/>
      <c r="G719" s="89"/>
      <c r="H719" s="89"/>
      <c r="I719" s="90"/>
      <c r="J719" s="91"/>
      <c r="K719" s="83"/>
      <c r="L719" s="83"/>
      <c r="M719" s="83"/>
      <c r="N719" s="83"/>
      <c r="O719" s="83"/>
      <c r="P719" s="83"/>
      <c r="Q719" s="83"/>
      <c r="R719" s="83"/>
      <c r="S719" s="83"/>
      <c r="T719" s="83"/>
      <c r="U719" s="83"/>
      <c r="V719" s="83"/>
      <c r="W719" s="83"/>
      <c r="X719" s="83"/>
      <c r="Y719" s="83"/>
      <c r="Z719" s="83"/>
    </row>
    <row r="720" ht="12.0" customHeight="1">
      <c r="A720" s="82"/>
      <c r="B720" s="83"/>
      <c r="C720" s="84"/>
      <c r="D720" s="84"/>
      <c r="E720" s="84"/>
      <c r="F720" s="84"/>
      <c r="G720" s="89"/>
      <c r="H720" s="89"/>
      <c r="I720" s="90"/>
      <c r="J720" s="91"/>
      <c r="K720" s="83"/>
      <c r="L720" s="83"/>
      <c r="M720" s="83"/>
      <c r="N720" s="83"/>
      <c r="O720" s="83"/>
      <c r="P720" s="83"/>
      <c r="Q720" s="83"/>
      <c r="R720" s="83"/>
      <c r="S720" s="83"/>
      <c r="T720" s="83"/>
      <c r="U720" s="83"/>
      <c r="V720" s="83"/>
      <c r="W720" s="83"/>
      <c r="X720" s="83"/>
      <c r="Y720" s="83"/>
      <c r="Z720" s="83"/>
    </row>
    <row r="721" ht="12.0" customHeight="1">
      <c r="A721" s="82"/>
      <c r="B721" s="83"/>
      <c r="C721" s="84"/>
      <c r="D721" s="84"/>
      <c r="E721" s="84"/>
      <c r="F721" s="84"/>
      <c r="G721" s="89"/>
      <c r="H721" s="89"/>
      <c r="I721" s="90"/>
      <c r="J721" s="91"/>
      <c r="K721" s="83"/>
      <c r="L721" s="83"/>
      <c r="M721" s="83"/>
      <c r="N721" s="83"/>
      <c r="O721" s="83"/>
      <c r="P721" s="83"/>
      <c r="Q721" s="83"/>
      <c r="R721" s="83"/>
      <c r="S721" s="83"/>
      <c r="T721" s="83"/>
      <c r="U721" s="83"/>
      <c r="V721" s="83"/>
      <c r="W721" s="83"/>
      <c r="X721" s="83"/>
      <c r="Y721" s="83"/>
      <c r="Z721" s="83"/>
    </row>
    <row r="722" ht="12.0" customHeight="1">
      <c r="A722" s="82"/>
      <c r="B722" s="83"/>
      <c r="C722" s="84"/>
      <c r="D722" s="84"/>
      <c r="E722" s="84"/>
      <c r="F722" s="84"/>
      <c r="G722" s="89"/>
      <c r="H722" s="89"/>
      <c r="I722" s="90"/>
      <c r="J722" s="91"/>
      <c r="K722" s="83"/>
      <c r="L722" s="83"/>
      <c r="M722" s="83"/>
      <c r="N722" s="83"/>
      <c r="O722" s="83"/>
      <c r="P722" s="83"/>
      <c r="Q722" s="83"/>
      <c r="R722" s="83"/>
      <c r="S722" s="83"/>
      <c r="T722" s="83"/>
      <c r="U722" s="83"/>
      <c r="V722" s="83"/>
      <c r="W722" s="83"/>
      <c r="X722" s="83"/>
      <c r="Y722" s="83"/>
      <c r="Z722" s="83"/>
    </row>
    <row r="723" ht="12.0" customHeight="1">
      <c r="A723" s="82"/>
      <c r="B723" s="83"/>
      <c r="C723" s="84"/>
      <c r="D723" s="84"/>
      <c r="E723" s="84"/>
      <c r="F723" s="84"/>
      <c r="G723" s="89"/>
      <c r="H723" s="89"/>
      <c r="I723" s="90"/>
      <c r="J723" s="91"/>
      <c r="K723" s="83"/>
      <c r="L723" s="83"/>
      <c r="M723" s="83"/>
      <c r="N723" s="83"/>
      <c r="O723" s="83"/>
      <c r="P723" s="83"/>
      <c r="Q723" s="83"/>
      <c r="R723" s="83"/>
      <c r="S723" s="83"/>
      <c r="T723" s="83"/>
      <c r="U723" s="83"/>
      <c r="V723" s="83"/>
      <c r="W723" s="83"/>
      <c r="X723" s="83"/>
      <c r="Y723" s="83"/>
      <c r="Z723" s="83"/>
    </row>
    <row r="724" ht="12.0" customHeight="1">
      <c r="A724" s="82"/>
      <c r="B724" s="83"/>
      <c r="C724" s="84"/>
      <c r="D724" s="84"/>
      <c r="E724" s="84"/>
      <c r="F724" s="84"/>
      <c r="G724" s="89"/>
      <c r="H724" s="89"/>
      <c r="I724" s="90"/>
      <c r="J724" s="91"/>
      <c r="K724" s="83"/>
      <c r="L724" s="83"/>
      <c r="M724" s="83"/>
      <c r="N724" s="83"/>
      <c r="O724" s="83"/>
      <c r="P724" s="83"/>
      <c r="Q724" s="83"/>
      <c r="R724" s="83"/>
      <c r="S724" s="83"/>
      <c r="T724" s="83"/>
      <c r="U724" s="83"/>
      <c r="V724" s="83"/>
      <c r="W724" s="83"/>
      <c r="X724" s="83"/>
      <c r="Y724" s="83"/>
      <c r="Z724" s="83"/>
    </row>
    <row r="725" ht="12.0" customHeight="1">
      <c r="A725" s="82"/>
      <c r="B725" s="83"/>
      <c r="C725" s="84"/>
      <c r="D725" s="84"/>
      <c r="E725" s="84"/>
      <c r="F725" s="84"/>
      <c r="G725" s="89"/>
      <c r="H725" s="89"/>
      <c r="I725" s="90"/>
      <c r="J725" s="91"/>
      <c r="K725" s="83"/>
      <c r="L725" s="83"/>
      <c r="M725" s="83"/>
      <c r="N725" s="83"/>
      <c r="O725" s="83"/>
      <c r="P725" s="83"/>
      <c r="Q725" s="83"/>
      <c r="R725" s="83"/>
      <c r="S725" s="83"/>
      <c r="T725" s="83"/>
      <c r="U725" s="83"/>
      <c r="V725" s="83"/>
      <c r="W725" s="83"/>
      <c r="X725" s="83"/>
      <c r="Y725" s="83"/>
      <c r="Z725" s="83"/>
    </row>
    <row r="726" ht="12.0" customHeight="1">
      <c r="A726" s="82"/>
      <c r="B726" s="83"/>
      <c r="C726" s="84"/>
      <c r="D726" s="84"/>
      <c r="E726" s="84"/>
      <c r="F726" s="84"/>
      <c r="G726" s="89"/>
      <c r="H726" s="89"/>
      <c r="I726" s="90"/>
      <c r="J726" s="91"/>
      <c r="K726" s="83"/>
      <c r="L726" s="83"/>
      <c r="M726" s="83"/>
      <c r="N726" s="83"/>
      <c r="O726" s="83"/>
      <c r="P726" s="83"/>
      <c r="Q726" s="83"/>
      <c r="R726" s="83"/>
      <c r="S726" s="83"/>
      <c r="T726" s="83"/>
      <c r="U726" s="83"/>
      <c r="V726" s="83"/>
      <c r="W726" s="83"/>
      <c r="X726" s="83"/>
      <c r="Y726" s="83"/>
      <c r="Z726" s="83"/>
    </row>
    <row r="727" ht="12.0" customHeight="1">
      <c r="A727" s="82"/>
      <c r="B727" s="83"/>
      <c r="C727" s="84"/>
      <c r="D727" s="84"/>
      <c r="E727" s="84"/>
      <c r="F727" s="84"/>
      <c r="G727" s="89"/>
      <c r="H727" s="89"/>
      <c r="I727" s="90"/>
      <c r="J727" s="91"/>
      <c r="K727" s="83"/>
      <c r="L727" s="83"/>
      <c r="M727" s="83"/>
      <c r="N727" s="83"/>
      <c r="O727" s="83"/>
      <c r="P727" s="83"/>
      <c r="Q727" s="83"/>
      <c r="R727" s="83"/>
      <c r="S727" s="83"/>
      <c r="T727" s="83"/>
      <c r="U727" s="83"/>
      <c r="V727" s="83"/>
      <c r="W727" s="83"/>
      <c r="X727" s="83"/>
      <c r="Y727" s="83"/>
      <c r="Z727" s="83"/>
    </row>
    <row r="728" ht="12.0" customHeight="1">
      <c r="A728" s="82"/>
      <c r="B728" s="83"/>
      <c r="C728" s="84"/>
      <c r="D728" s="84"/>
      <c r="E728" s="84"/>
      <c r="F728" s="84"/>
      <c r="G728" s="89"/>
      <c r="H728" s="89"/>
      <c r="I728" s="90"/>
      <c r="J728" s="91"/>
      <c r="K728" s="83"/>
      <c r="L728" s="83"/>
      <c r="M728" s="83"/>
      <c r="N728" s="83"/>
      <c r="O728" s="83"/>
      <c r="P728" s="83"/>
      <c r="Q728" s="83"/>
      <c r="R728" s="83"/>
      <c r="S728" s="83"/>
      <c r="T728" s="83"/>
      <c r="U728" s="83"/>
      <c r="V728" s="83"/>
      <c r="W728" s="83"/>
      <c r="X728" s="83"/>
      <c r="Y728" s="83"/>
      <c r="Z728" s="83"/>
    </row>
    <row r="729" ht="12.0" customHeight="1">
      <c r="A729" s="82"/>
      <c r="B729" s="83"/>
      <c r="C729" s="84"/>
      <c r="D729" s="84"/>
      <c r="E729" s="84"/>
      <c r="F729" s="84"/>
      <c r="G729" s="89"/>
      <c r="H729" s="89"/>
      <c r="I729" s="90"/>
      <c r="J729" s="91"/>
      <c r="K729" s="83"/>
      <c r="L729" s="83"/>
      <c r="M729" s="83"/>
      <c r="N729" s="83"/>
      <c r="O729" s="83"/>
      <c r="P729" s="83"/>
      <c r="Q729" s="83"/>
      <c r="R729" s="83"/>
      <c r="S729" s="83"/>
      <c r="T729" s="83"/>
      <c r="U729" s="83"/>
      <c r="V729" s="83"/>
      <c r="W729" s="83"/>
      <c r="X729" s="83"/>
      <c r="Y729" s="83"/>
      <c r="Z729" s="83"/>
    </row>
    <row r="730" ht="12.0" customHeight="1">
      <c r="A730" s="82"/>
      <c r="B730" s="83"/>
      <c r="C730" s="84"/>
      <c r="D730" s="84"/>
      <c r="E730" s="84"/>
      <c r="F730" s="84"/>
      <c r="G730" s="89"/>
      <c r="H730" s="89"/>
      <c r="I730" s="90"/>
      <c r="J730" s="91"/>
      <c r="K730" s="83"/>
      <c r="L730" s="83"/>
      <c r="M730" s="83"/>
      <c r="N730" s="83"/>
      <c r="O730" s="83"/>
      <c r="P730" s="83"/>
      <c r="Q730" s="83"/>
      <c r="R730" s="83"/>
      <c r="S730" s="83"/>
      <c r="T730" s="83"/>
      <c r="U730" s="83"/>
      <c r="V730" s="83"/>
      <c r="W730" s="83"/>
      <c r="X730" s="83"/>
      <c r="Y730" s="83"/>
      <c r="Z730" s="83"/>
    </row>
    <row r="731" ht="12.0" customHeight="1">
      <c r="A731" s="82"/>
      <c r="B731" s="83"/>
      <c r="C731" s="84"/>
      <c r="D731" s="84"/>
      <c r="E731" s="84"/>
      <c r="F731" s="84"/>
      <c r="G731" s="89"/>
      <c r="H731" s="89"/>
      <c r="I731" s="90"/>
      <c r="J731" s="91"/>
      <c r="K731" s="83"/>
      <c r="L731" s="83"/>
      <c r="M731" s="83"/>
      <c r="N731" s="83"/>
      <c r="O731" s="83"/>
      <c r="P731" s="83"/>
      <c r="Q731" s="83"/>
      <c r="R731" s="83"/>
      <c r="S731" s="83"/>
      <c r="T731" s="83"/>
      <c r="U731" s="83"/>
      <c r="V731" s="83"/>
      <c r="W731" s="83"/>
      <c r="X731" s="83"/>
      <c r="Y731" s="83"/>
      <c r="Z731" s="83"/>
    </row>
    <row r="732" ht="12.0" customHeight="1">
      <c r="A732" s="82"/>
      <c r="B732" s="83"/>
      <c r="C732" s="84"/>
      <c r="D732" s="84"/>
      <c r="E732" s="84"/>
      <c r="F732" s="84"/>
      <c r="G732" s="89"/>
      <c r="H732" s="89"/>
      <c r="I732" s="90"/>
      <c r="J732" s="91"/>
      <c r="K732" s="83"/>
      <c r="L732" s="83"/>
      <c r="M732" s="83"/>
      <c r="N732" s="83"/>
      <c r="O732" s="83"/>
      <c r="P732" s="83"/>
      <c r="Q732" s="83"/>
      <c r="R732" s="83"/>
      <c r="S732" s="83"/>
      <c r="T732" s="83"/>
      <c r="U732" s="83"/>
      <c r="V732" s="83"/>
      <c r="W732" s="83"/>
      <c r="X732" s="83"/>
      <c r="Y732" s="83"/>
      <c r="Z732" s="83"/>
    </row>
    <row r="733" ht="12.0" customHeight="1">
      <c r="A733" s="82"/>
      <c r="B733" s="83"/>
      <c r="C733" s="84"/>
      <c r="D733" s="84"/>
      <c r="E733" s="84"/>
      <c r="F733" s="84"/>
      <c r="G733" s="89"/>
      <c r="H733" s="89"/>
      <c r="I733" s="90"/>
      <c r="J733" s="91"/>
      <c r="K733" s="83"/>
      <c r="L733" s="83"/>
      <c r="M733" s="83"/>
      <c r="N733" s="83"/>
      <c r="O733" s="83"/>
      <c r="P733" s="83"/>
      <c r="Q733" s="83"/>
      <c r="R733" s="83"/>
      <c r="S733" s="83"/>
      <c r="T733" s="83"/>
      <c r="U733" s="83"/>
      <c r="V733" s="83"/>
      <c r="W733" s="83"/>
      <c r="X733" s="83"/>
      <c r="Y733" s="83"/>
      <c r="Z733" s="83"/>
    </row>
    <row r="734" ht="12.0" customHeight="1">
      <c r="A734" s="82"/>
      <c r="B734" s="83"/>
      <c r="C734" s="84"/>
      <c r="D734" s="84"/>
      <c r="E734" s="84"/>
      <c r="F734" s="84"/>
      <c r="G734" s="89"/>
      <c r="H734" s="89"/>
      <c r="I734" s="90"/>
      <c r="J734" s="91"/>
      <c r="K734" s="83"/>
      <c r="L734" s="83"/>
      <c r="M734" s="83"/>
      <c r="N734" s="83"/>
      <c r="O734" s="83"/>
      <c r="P734" s="83"/>
      <c r="Q734" s="83"/>
      <c r="R734" s="83"/>
      <c r="S734" s="83"/>
      <c r="T734" s="83"/>
      <c r="U734" s="83"/>
      <c r="V734" s="83"/>
      <c r="W734" s="83"/>
      <c r="X734" s="83"/>
      <c r="Y734" s="83"/>
      <c r="Z734" s="83"/>
    </row>
    <row r="735" ht="12.0" customHeight="1">
      <c r="A735" s="82"/>
      <c r="B735" s="83"/>
      <c r="C735" s="84"/>
      <c r="D735" s="84"/>
      <c r="E735" s="84"/>
      <c r="F735" s="84"/>
      <c r="G735" s="89"/>
      <c r="H735" s="89"/>
      <c r="I735" s="90"/>
      <c r="J735" s="91"/>
      <c r="K735" s="83"/>
      <c r="L735" s="83"/>
      <c r="M735" s="83"/>
      <c r="N735" s="83"/>
      <c r="O735" s="83"/>
      <c r="P735" s="83"/>
      <c r="Q735" s="83"/>
      <c r="R735" s="83"/>
      <c r="S735" s="83"/>
      <c r="T735" s="83"/>
      <c r="U735" s="83"/>
      <c r="V735" s="83"/>
      <c r="W735" s="83"/>
      <c r="X735" s="83"/>
      <c r="Y735" s="83"/>
      <c r="Z735" s="83"/>
    </row>
    <row r="736" ht="12.0" customHeight="1">
      <c r="A736" s="82"/>
      <c r="B736" s="83"/>
      <c r="C736" s="84"/>
      <c r="D736" s="84"/>
      <c r="E736" s="84"/>
      <c r="F736" s="84"/>
      <c r="G736" s="89"/>
      <c r="H736" s="89"/>
      <c r="I736" s="90"/>
      <c r="J736" s="91"/>
      <c r="K736" s="83"/>
      <c r="L736" s="83"/>
      <c r="M736" s="83"/>
      <c r="N736" s="83"/>
      <c r="O736" s="83"/>
      <c r="P736" s="83"/>
      <c r="Q736" s="83"/>
      <c r="R736" s="83"/>
      <c r="S736" s="83"/>
      <c r="T736" s="83"/>
      <c r="U736" s="83"/>
      <c r="V736" s="83"/>
      <c r="W736" s="83"/>
      <c r="X736" s="83"/>
      <c r="Y736" s="83"/>
      <c r="Z736" s="83"/>
    </row>
    <row r="737" ht="12.0" customHeight="1">
      <c r="A737" s="82"/>
      <c r="B737" s="83"/>
      <c r="C737" s="84"/>
      <c r="D737" s="84"/>
      <c r="E737" s="84"/>
      <c r="F737" s="84"/>
      <c r="G737" s="89"/>
      <c r="H737" s="89"/>
      <c r="I737" s="90"/>
      <c r="J737" s="91"/>
      <c r="K737" s="83"/>
      <c r="L737" s="83"/>
      <c r="M737" s="83"/>
      <c r="N737" s="83"/>
      <c r="O737" s="83"/>
      <c r="P737" s="83"/>
      <c r="Q737" s="83"/>
      <c r="R737" s="83"/>
      <c r="S737" s="83"/>
      <c r="T737" s="83"/>
      <c r="U737" s="83"/>
      <c r="V737" s="83"/>
      <c r="W737" s="83"/>
      <c r="X737" s="83"/>
      <c r="Y737" s="83"/>
      <c r="Z737" s="83"/>
    </row>
    <row r="738" ht="12.0" customHeight="1">
      <c r="A738" s="82"/>
      <c r="B738" s="83"/>
      <c r="C738" s="84"/>
      <c r="D738" s="84"/>
      <c r="E738" s="84"/>
      <c r="F738" s="84"/>
      <c r="G738" s="89"/>
      <c r="H738" s="89"/>
      <c r="I738" s="90"/>
      <c r="J738" s="91"/>
      <c r="K738" s="83"/>
      <c r="L738" s="83"/>
      <c r="M738" s="83"/>
      <c r="N738" s="83"/>
      <c r="O738" s="83"/>
      <c r="P738" s="83"/>
      <c r="Q738" s="83"/>
      <c r="R738" s="83"/>
      <c r="S738" s="83"/>
      <c r="T738" s="83"/>
      <c r="U738" s="83"/>
      <c r="V738" s="83"/>
      <c r="W738" s="83"/>
      <c r="X738" s="83"/>
      <c r="Y738" s="83"/>
      <c r="Z738" s="83"/>
    </row>
    <row r="739" ht="12.0" customHeight="1">
      <c r="A739" s="82"/>
      <c r="B739" s="83"/>
      <c r="C739" s="84"/>
      <c r="D739" s="84"/>
      <c r="E739" s="84"/>
      <c r="F739" s="84"/>
      <c r="G739" s="89"/>
      <c r="H739" s="89"/>
      <c r="I739" s="90"/>
      <c r="J739" s="91"/>
      <c r="K739" s="83"/>
      <c r="L739" s="83"/>
      <c r="M739" s="83"/>
      <c r="N739" s="83"/>
      <c r="O739" s="83"/>
      <c r="P739" s="83"/>
      <c r="Q739" s="83"/>
      <c r="R739" s="83"/>
      <c r="S739" s="83"/>
      <c r="T739" s="83"/>
      <c r="U739" s="83"/>
      <c r="V739" s="83"/>
      <c r="W739" s="83"/>
      <c r="X739" s="83"/>
      <c r="Y739" s="83"/>
      <c r="Z739" s="83"/>
    </row>
    <row r="740" ht="12.0" customHeight="1">
      <c r="A740" s="82"/>
      <c r="B740" s="83"/>
      <c r="C740" s="84"/>
      <c r="D740" s="84"/>
      <c r="E740" s="84"/>
      <c r="F740" s="84"/>
      <c r="G740" s="89"/>
      <c r="H740" s="89"/>
      <c r="I740" s="90"/>
      <c r="J740" s="91"/>
      <c r="K740" s="83"/>
      <c r="L740" s="83"/>
      <c r="M740" s="83"/>
      <c r="N740" s="83"/>
      <c r="O740" s="83"/>
      <c r="P740" s="83"/>
      <c r="Q740" s="83"/>
      <c r="R740" s="83"/>
      <c r="S740" s="83"/>
      <c r="T740" s="83"/>
      <c r="U740" s="83"/>
      <c r="V740" s="83"/>
      <c r="W740" s="83"/>
      <c r="X740" s="83"/>
      <c r="Y740" s="83"/>
      <c r="Z740" s="83"/>
    </row>
    <row r="741" ht="12.0" customHeight="1">
      <c r="A741" s="82"/>
      <c r="B741" s="83"/>
      <c r="C741" s="84"/>
      <c r="D741" s="84"/>
      <c r="E741" s="84"/>
      <c r="F741" s="84"/>
      <c r="G741" s="89"/>
      <c r="H741" s="89"/>
      <c r="I741" s="90"/>
      <c r="J741" s="91"/>
      <c r="K741" s="83"/>
      <c r="L741" s="83"/>
      <c r="M741" s="83"/>
      <c r="N741" s="83"/>
      <c r="O741" s="83"/>
      <c r="P741" s="83"/>
      <c r="Q741" s="83"/>
      <c r="R741" s="83"/>
      <c r="S741" s="83"/>
      <c r="T741" s="83"/>
      <c r="U741" s="83"/>
      <c r="V741" s="83"/>
      <c r="W741" s="83"/>
      <c r="X741" s="83"/>
      <c r="Y741" s="83"/>
      <c r="Z741" s="83"/>
    </row>
    <row r="742" ht="12.0" customHeight="1">
      <c r="A742" s="82"/>
      <c r="B742" s="83"/>
      <c r="C742" s="84"/>
      <c r="D742" s="84"/>
      <c r="E742" s="84"/>
      <c r="F742" s="84"/>
      <c r="G742" s="89"/>
      <c r="H742" s="89"/>
      <c r="I742" s="90"/>
      <c r="J742" s="91"/>
      <c r="K742" s="83"/>
      <c r="L742" s="83"/>
      <c r="M742" s="83"/>
      <c r="N742" s="83"/>
      <c r="O742" s="83"/>
      <c r="P742" s="83"/>
      <c r="Q742" s="83"/>
      <c r="R742" s="83"/>
      <c r="S742" s="83"/>
      <c r="T742" s="83"/>
      <c r="U742" s="83"/>
      <c r="V742" s="83"/>
      <c r="W742" s="83"/>
      <c r="X742" s="83"/>
      <c r="Y742" s="83"/>
      <c r="Z742" s="83"/>
    </row>
    <row r="743" ht="12.0" customHeight="1">
      <c r="A743" s="82"/>
      <c r="B743" s="83"/>
      <c r="C743" s="84"/>
      <c r="D743" s="84"/>
      <c r="E743" s="84"/>
      <c r="F743" s="84"/>
      <c r="G743" s="89"/>
      <c r="H743" s="89"/>
      <c r="I743" s="90"/>
      <c r="J743" s="91"/>
      <c r="K743" s="83"/>
      <c r="L743" s="83"/>
      <c r="M743" s="83"/>
      <c r="N743" s="83"/>
      <c r="O743" s="83"/>
      <c r="P743" s="83"/>
      <c r="Q743" s="83"/>
      <c r="R743" s="83"/>
      <c r="S743" s="83"/>
      <c r="T743" s="83"/>
      <c r="U743" s="83"/>
      <c r="V743" s="83"/>
      <c r="W743" s="83"/>
      <c r="X743" s="83"/>
      <c r="Y743" s="83"/>
      <c r="Z743" s="83"/>
    </row>
    <row r="744" ht="12.0" customHeight="1">
      <c r="A744" s="82"/>
      <c r="B744" s="83"/>
      <c r="C744" s="84"/>
      <c r="D744" s="84"/>
      <c r="E744" s="84"/>
      <c r="F744" s="84"/>
      <c r="G744" s="89"/>
      <c r="H744" s="89"/>
      <c r="I744" s="90"/>
      <c r="J744" s="91"/>
      <c r="K744" s="83"/>
      <c r="L744" s="83"/>
      <c r="M744" s="83"/>
      <c r="N744" s="83"/>
      <c r="O744" s="83"/>
      <c r="P744" s="83"/>
      <c r="Q744" s="83"/>
      <c r="R744" s="83"/>
      <c r="S744" s="83"/>
      <c r="T744" s="83"/>
      <c r="U744" s="83"/>
      <c r="V744" s="83"/>
      <c r="W744" s="83"/>
      <c r="X744" s="83"/>
      <c r="Y744" s="83"/>
      <c r="Z744" s="83"/>
    </row>
    <row r="745" ht="12.0" customHeight="1">
      <c r="A745" s="82"/>
      <c r="B745" s="83"/>
      <c r="C745" s="84"/>
      <c r="D745" s="84"/>
      <c r="E745" s="84"/>
      <c r="F745" s="84"/>
      <c r="G745" s="89"/>
      <c r="H745" s="89"/>
      <c r="I745" s="90"/>
      <c r="J745" s="91"/>
      <c r="K745" s="83"/>
      <c r="L745" s="83"/>
      <c r="M745" s="83"/>
      <c r="N745" s="83"/>
      <c r="O745" s="83"/>
      <c r="P745" s="83"/>
      <c r="Q745" s="83"/>
      <c r="R745" s="83"/>
      <c r="S745" s="83"/>
      <c r="T745" s="83"/>
      <c r="U745" s="83"/>
      <c r="V745" s="83"/>
      <c r="W745" s="83"/>
      <c r="X745" s="83"/>
      <c r="Y745" s="83"/>
      <c r="Z745" s="83"/>
    </row>
    <row r="746" ht="12.0" customHeight="1">
      <c r="A746" s="82"/>
      <c r="B746" s="83"/>
      <c r="C746" s="84"/>
      <c r="D746" s="84"/>
      <c r="E746" s="84"/>
      <c r="F746" s="84"/>
      <c r="G746" s="89"/>
      <c r="H746" s="89"/>
      <c r="I746" s="90"/>
      <c r="J746" s="91"/>
      <c r="K746" s="83"/>
      <c r="L746" s="83"/>
      <c r="M746" s="83"/>
      <c r="N746" s="83"/>
      <c r="O746" s="83"/>
      <c r="P746" s="83"/>
      <c r="Q746" s="83"/>
      <c r="R746" s="83"/>
      <c r="S746" s="83"/>
      <c r="T746" s="83"/>
      <c r="U746" s="83"/>
      <c r="V746" s="83"/>
      <c r="W746" s="83"/>
      <c r="X746" s="83"/>
      <c r="Y746" s="83"/>
      <c r="Z746" s="83"/>
    </row>
    <row r="747" ht="12.0" customHeight="1">
      <c r="A747" s="82"/>
      <c r="B747" s="83"/>
      <c r="C747" s="84"/>
      <c r="D747" s="84"/>
      <c r="E747" s="84"/>
      <c r="F747" s="84"/>
      <c r="G747" s="89"/>
      <c r="H747" s="89"/>
      <c r="I747" s="90"/>
      <c r="J747" s="91"/>
      <c r="K747" s="83"/>
      <c r="L747" s="83"/>
      <c r="M747" s="83"/>
      <c r="N747" s="83"/>
      <c r="O747" s="83"/>
      <c r="P747" s="83"/>
      <c r="Q747" s="83"/>
      <c r="R747" s="83"/>
      <c r="S747" s="83"/>
      <c r="T747" s="83"/>
      <c r="U747" s="83"/>
      <c r="V747" s="83"/>
      <c r="W747" s="83"/>
      <c r="X747" s="83"/>
      <c r="Y747" s="83"/>
      <c r="Z747" s="83"/>
    </row>
    <row r="748" ht="12.0" customHeight="1">
      <c r="A748" s="82"/>
      <c r="B748" s="83"/>
      <c r="C748" s="84"/>
      <c r="D748" s="84"/>
      <c r="E748" s="84"/>
      <c r="F748" s="84"/>
      <c r="G748" s="89"/>
      <c r="H748" s="89"/>
      <c r="I748" s="90"/>
      <c r="J748" s="91"/>
      <c r="K748" s="83"/>
      <c r="L748" s="83"/>
      <c r="M748" s="83"/>
      <c r="N748" s="83"/>
      <c r="O748" s="83"/>
      <c r="P748" s="83"/>
      <c r="Q748" s="83"/>
      <c r="R748" s="83"/>
      <c r="S748" s="83"/>
      <c r="T748" s="83"/>
      <c r="U748" s="83"/>
      <c r="V748" s="83"/>
      <c r="W748" s="83"/>
      <c r="X748" s="83"/>
      <c r="Y748" s="83"/>
      <c r="Z748" s="83"/>
    </row>
    <row r="749" ht="12.0" customHeight="1">
      <c r="A749" s="82"/>
      <c r="B749" s="83"/>
      <c r="C749" s="84"/>
      <c r="D749" s="84"/>
      <c r="E749" s="84"/>
      <c r="F749" s="84"/>
      <c r="G749" s="89"/>
      <c r="H749" s="89"/>
      <c r="I749" s="90"/>
      <c r="J749" s="91"/>
      <c r="K749" s="83"/>
      <c r="L749" s="83"/>
      <c r="M749" s="83"/>
      <c r="N749" s="83"/>
      <c r="O749" s="83"/>
      <c r="P749" s="83"/>
      <c r="Q749" s="83"/>
      <c r="R749" s="83"/>
      <c r="S749" s="83"/>
      <c r="T749" s="83"/>
      <c r="U749" s="83"/>
      <c r="V749" s="83"/>
      <c r="W749" s="83"/>
      <c r="X749" s="83"/>
      <c r="Y749" s="83"/>
      <c r="Z749" s="83"/>
    </row>
    <row r="750" ht="12.0" customHeight="1">
      <c r="A750" s="82"/>
      <c r="B750" s="83"/>
      <c r="C750" s="84"/>
      <c r="D750" s="84"/>
      <c r="E750" s="84"/>
      <c r="F750" s="84"/>
      <c r="G750" s="89"/>
      <c r="H750" s="89"/>
      <c r="I750" s="90"/>
      <c r="J750" s="91"/>
      <c r="K750" s="83"/>
      <c r="L750" s="83"/>
      <c r="M750" s="83"/>
      <c r="N750" s="83"/>
      <c r="O750" s="83"/>
      <c r="P750" s="83"/>
      <c r="Q750" s="83"/>
      <c r="R750" s="83"/>
      <c r="S750" s="83"/>
      <c r="T750" s="83"/>
      <c r="U750" s="83"/>
      <c r="V750" s="83"/>
      <c r="W750" s="83"/>
      <c r="X750" s="83"/>
      <c r="Y750" s="83"/>
      <c r="Z750" s="83"/>
    </row>
    <row r="751" ht="12.0" customHeight="1">
      <c r="A751" s="82"/>
      <c r="B751" s="83"/>
      <c r="C751" s="84"/>
      <c r="D751" s="84"/>
      <c r="E751" s="84"/>
      <c r="F751" s="84"/>
      <c r="G751" s="89"/>
      <c r="H751" s="89"/>
      <c r="I751" s="90"/>
      <c r="J751" s="91"/>
      <c r="K751" s="83"/>
      <c r="L751" s="83"/>
      <c r="M751" s="83"/>
      <c r="N751" s="83"/>
      <c r="O751" s="83"/>
      <c r="P751" s="83"/>
      <c r="Q751" s="83"/>
      <c r="R751" s="83"/>
      <c r="S751" s="83"/>
      <c r="T751" s="83"/>
      <c r="U751" s="83"/>
      <c r="V751" s="83"/>
      <c r="W751" s="83"/>
      <c r="X751" s="83"/>
      <c r="Y751" s="83"/>
      <c r="Z751" s="83"/>
    </row>
    <row r="752" ht="12.0" customHeight="1">
      <c r="A752" s="82"/>
      <c r="B752" s="83"/>
      <c r="C752" s="84"/>
      <c r="D752" s="84"/>
      <c r="E752" s="84"/>
      <c r="F752" s="84"/>
      <c r="G752" s="89"/>
      <c r="H752" s="89"/>
      <c r="I752" s="90"/>
      <c r="J752" s="91"/>
      <c r="K752" s="83"/>
      <c r="L752" s="83"/>
      <c r="M752" s="83"/>
      <c r="N752" s="83"/>
      <c r="O752" s="83"/>
      <c r="P752" s="83"/>
      <c r="Q752" s="83"/>
      <c r="R752" s="83"/>
      <c r="S752" s="83"/>
      <c r="T752" s="83"/>
      <c r="U752" s="83"/>
      <c r="V752" s="83"/>
      <c r="W752" s="83"/>
      <c r="X752" s="83"/>
      <c r="Y752" s="83"/>
      <c r="Z752" s="83"/>
    </row>
    <row r="753" ht="12.0" customHeight="1">
      <c r="A753" s="82"/>
      <c r="B753" s="83"/>
      <c r="C753" s="84"/>
      <c r="D753" s="84"/>
      <c r="E753" s="84"/>
      <c r="F753" s="84"/>
      <c r="G753" s="89"/>
      <c r="H753" s="89"/>
      <c r="I753" s="90"/>
      <c r="J753" s="91"/>
      <c r="K753" s="83"/>
      <c r="L753" s="83"/>
      <c r="M753" s="83"/>
      <c r="N753" s="83"/>
      <c r="O753" s="83"/>
      <c r="P753" s="83"/>
      <c r="Q753" s="83"/>
      <c r="R753" s="83"/>
      <c r="S753" s="83"/>
      <c r="T753" s="83"/>
      <c r="U753" s="83"/>
      <c r="V753" s="83"/>
      <c r="W753" s="83"/>
      <c r="X753" s="83"/>
      <c r="Y753" s="83"/>
      <c r="Z753" s="83"/>
    </row>
    <row r="754" ht="12.0" customHeight="1">
      <c r="A754" s="82"/>
      <c r="B754" s="83"/>
      <c r="C754" s="84"/>
      <c r="D754" s="84"/>
      <c r="E754" s="84"/>
      <c r="F754" s="84"/>
      <c r="G754" s="89"/>
      <c r="H754" s="89"/>
      <c r="I754" s="90"/>
      <c r="J754" s="91"/>
      <c r="K754" s="83"/>
      <c r="L754" s="83"/>
      <c r="M754" s="83"/>
      <c r="N754" s="83"/>
      <c r="O754" s="83"/>
      <c r="P754" s="83"/>
      <c r="Q754" s="83"/>
      <c r="R754" s="83"/>
      <c r="S754" s="83"/>
      <c r="T754" s="83"/>
      <c r="U754" s="83"/>
      <c r="V754" s="83"/>
      <c r="W754" s="83"/>
      <c r="X754" s="83"/>
      <c r="Y754" s="83"/>
      <c r="Z754" s="83"/>
    </row>
    <row r="755" ht="12.0" customHeight="1">
      <c r="A755" s="82"/>
      <c r="B755" s="83"/>
      <c r="C755" s="84"/>
      <c r="D755" s="84"/>
      <c r="E755" s="84"/>
      <c r="F755" s="84"/>
      <c r="G755" s="89"/>
      <c r="H755" s="89"/>
      <c r="I755" s="90"/>
      <c r="J755" s="91"/>
      <c r="K755" s="83"/>
      <c r="L755" s="83"/>
      <c r="M755" s="83"/>
      <c r="N755" s="83"/>
      <c r="O755" s="83"/>
      <c r="P755" s="83"/>
      <c r="Q755" s="83"/>
      <c r="R755" s="83"/>
      <c r="S755" s="83"/>
      <c r="T755" s="83"/>
      <c r="U755" s="83"/>
      <c r="V755" s="83"/>
      <c r="W755" s="83"/>
      <c r="X755" s="83"/>
      <c r="Y755" s="83"/>
      <c r="Z755" s="83"/>
    </row>
    <row r="756" ht="12.0" customHeight="1">
      <c r="A756" s="82"/>
      <c r="B756" s="83"/>
      <c r="C756" s="84"/>
      <c r="D756" s="84"/>
      <c r="E756" s="84"/>
      <c r="F756" s="84"/>
      <c r="G756" s="89"/>
      <c r="H756" s="89"/>
      <c r="I756" s="90"/>
      <c r="J756" s="91"/>
      <c r="K756" s="83"/>
      <c r="L756" s="83"/>
      <c r="M756" s="83"/>
      <c r="N756" s="83"/>
      <c r="O756" s="83"/>
      <c r="P756" s="83"/>
      <c r="Q756" s="83"/>
      <c r="R756" s="83"/>
      <c r="S756" s="83"/>
      <c r="T756" s="83"/>
      <c r="U756" s="83"/>
      <c r="V756" s="83"/>
      <c r="W756" s="83"/>
      <c r="X756" s="83"/>
      <c r="Y756" s="83"/>
      <c r="Z756" s="83"/>
    </row>
    <row r="757" ht="12.0" customHeight="1">
      <c r="A757" s="82"/>
      <c r="B757" s="83"/>
      <c r="C757" s="84"/>
      <c r="D757" s="84"/>
      <c r="E757" s="84"/>
      <c r="F757" s="84"/>
      <c r="G757" s="89"/>
      <c r="H757" s="89"/>
      <c r="I757" s="90"/>
      <c r="J757" s="91"/>
      <c r="K757" s="83"/>
      <c r="L757" s="83"/>
      <c r="M757" s="83"/>
      <c r="N757" s="83"/>
      <c r="O757" s="83"/>
      <c r="P757" s="83"/>
      <c r="Q757" s="83"/>
      <c r="R757" s="83"/>
      <c r="S757" s="83"/>
      <c r="T757" s="83"/>
      <c r="U757" s="83"/>
      <c r="V757" s="83"/>
      <c r="W757" s="83"/>
      <c r="X757" s="83"/>
      <c r="Y757" s="83"/>
      <c r="Z757" s="83"/>
    </row>
    <row r="758" ht="12.0" customHeight="1">
      <c r="A758" s="82"/>
      <c r="B758" s="83"/>
      <c r="C758" s="84"/>
      <c r="D758" s="84"/>
      <c r="E758" s="84"/>
      <c r="F758" s="84"/>
      <c r="G758" s="89"/>
      <c r="H758" s="89"/>
      <c r="I758" s="90"/>
      <c r="J758" s="91"/>
      <c r="K758" s="83"/>
      <c r="L758" s="83"/>
      <c r="M758" s="83"/>
      <c r="N758" s="83"/>
      <c r="O758" s="83"/>
      <c r="P758" s="83"/>
      <c r="Q758" s="83"/>
      <c r="R758" s="83"/>
      <c r="S758" s="83"/>
      <c r="T758" s="83"/>
      <c r="U758" s="83"/>
      <c r="V758" s="83"/>
      <c r="W758" s="83"/>
      <c r="X758" s="83"/>
      <c r="Y758" s="83"/>
      <c r="Z758" s="83"/>
    </row>
    <row r="759" ht="12.0" customHeight="1">
      <c r="A759" s="82"/>
      <c r="B759" s="83"/>
      <c r="C759" s="84"/>
      <c r="D759" s="84"/>
      <c r="E759" s="84"/>
      <c r="F759" s="84"/>
      <c r="G759" s="89"/>
      <c r="H759" s="89"/>
      <c r="I759" s="90"/>
      <c r="J759" s="91"/>
      <c r="K759" s="83"/>
      <c r="L759" s="83"/>
      <c r="M759" s="83"/>
      <c r="N759" s="83"/>
      <c r="O759" s="83"/>
      <c r="P759" s="83"/>
      <c r="Q759" s="83"/>
      <c r="R759" s="83"/>
      <c r="S759" s="83"/>
      <c r="T759" s="83"/>
      <c r="U759" s="83"/>
      <c r="V759" s="83"/>
      <c r="W759" s="83"/>
      <c r="X759" s="83"/>
      <c r="Y759" s="83"/>
      <c r="Z759" s="83"/>
    </row>
    <row r="760" ht="12.0" customHeight="1">
      <c r="A760" s="82"/>
      <c r="B760" s="83"/>
      <c r="C760" s="84"/>
      <c r="D760" s="84"/>
      <c r="E760" s="84"/>
      <c r="F760" s="84"/>
      <c r="G760" s="89"/>
      <c r="H760" s="89"/>
      <c r="I760" s="90"/>
      <c r="J760" s="91"/>
      <c r="K760" s="83"/>
      <c r="L760" s="83"/>
      <c r="M760" s="83"/>
      <c r="N760" s="83"/>
      <c r="O760" s="83"/>
      <c r="P760" s="83"/>
      <c r="Q760" s="83"/>
      <c r="R760" s="83"/>
      <c r="S760" s="83"/>
      <c r="T760" s="83"/>
      <c r="U760" s="83"/>
      <c r="V760" s="83"/>
      <c r="W760" s="83"/>
      <c r="X760" s="83"/>
      <c r="Y760" s="83"/>
      <c r="Z760" s="83"/>
    </row>
    <row r="761" ht="12.0" customHeight="1">
      <c r="A761" s="82"/>
      <c r="B761" s="83"/>
      <c r="C761" s="84"/>
      <c r="D761" s="84"/>
      <c r="E761" s="84"/>
      <c r="F761" s="84"/>
      <c r="G761" s="89"/>
      <c r="H761" s="89"/>
      <c r="I761" s="90"/>
      <c r="J761" s="91"/>
      <c r="K761" s="83"/>
      <c r="L761" s="83"/>
      <c r="M761" s="83"/>
      <c r="N761" s="83"/>
      <c r="O761" s="83"/>
      <c r="P761" s="83"/>
      <c r="Q761" s="83"/>
      <c r="R761" s="83"/>
      <c r="S761" s="83"/>
      <c r="T761" s="83"/>
      <c r="U761" s="83"/>
      <c r="V761" s="83"/>
      <c r="W761" s="83"/>
      <c r="X761" s="83"/>
      <c r="Y761" s="83"/>
      <c r="Z761" s="83"/>
    </row>
    <row r="762" ht="12.0" customHeight="1">
      <c r="A762" s="82"/>
      <c r="B762" s="83"/>
      <c r="C762" s="84"/>
      <c r="D762" s="84"/>
      <c r="E762" s="84"/>
      <c r="F762" s="84"/>
      <c r="G762" s="89"/>
      <c r="H762" s="89"/>
      <c r="I762" s="90"/>
      <c r="J762" s="91"/>
      <c r="K762" s="83"/>
      <c r="L762" s="83"/>
      <c r="M762" s="83"/>
      <c r="N762" s="83"/>
      <c r="O762" s="83"/>
      <c r="P762" s="83"/>
      <c r="Q762" s="83"/>
      <c r="R762" s="83"/>
      <c r="S762" s="83"/>
      <c r="T762" s="83"/>
      <c r="U762" s="83"/>
      <c r="V762" s="83"/>
      <c r="W762" s="83"/>
      <c r="X762" s="83"/>
      <c r="Y762" s="83"/>
      <c r="Z762" s="83"/>
    </row>
    <row r="763" ht="12.0" customHeight="1">
      <c r="A763" s="82"/>
      <c r="B763" s="83"/>
      <c r="C763" s="84"/>
      <c r="D763" s="84"/>
      <c r="E763" s="84"/>
      <c r="F763" s="84"/>
      <c r="G763" s="89"/>
      <c r="H763" s="89"/>
      <c r="I763" s="90"/>
      <c r="J763" s="91"/>
      <c r="K763" s="83"/>
      <c r="L763" s="83"/>
      <c r="M763" s="83"/>
      <c r="N763" s="83"/>
      <c r="O763" s="83"/>
      <c r="P763" s="83"/>
      <c r="Q763" s="83"/>
      <c r="R763" s="83"/>
      <c r="S763" s="83"/>
      <c r="T763" s="83"/>
      <c r="U763" s="83"/>
      <c r="V763" s="83"/>
      <c r="W763" s="83"/>
      <c r="X763" s="83"/>
      <c r="Y763" s="83"/>
      <c r="Z763" s="83"/>
    </row>
    <row r="764" ht="12.0" customHeight="1">
      <c r="A764" s="82"/>
      <c r="B764" s="83"/>
      <c r="C764" s="84"/>
      <c r="D764" s="84"/>
      <c r="E764" s="84"/>
      <c r="F764" s="84"/>
      <c r="G764" s="89"/>
      <c r="H764" s="89"/>
      <c r="I764" s="90"/>
      <c r="J764" s="91"/>
      <c r="K764" s="83"/>
      <c r="L764" s="83"/>
      <c r="M764" s="83"/>
      <c r="N764" s="83"/>
      <c r="O764" s="83"/>
      <c r="P764" s="83"/>
      <c r="Q764" s="83"/>
      <c r="R764" s="83"/>
      <c r="S764" s="83"/>
      <c r="T764" s="83"/>
      <c r="U764" s="83"/>
      <c r="V764" s="83"/>
      <c r="W764" s="83"/>
      <c r="X764" s="83"/>
      <c r="Y764" s="83"/>
      <c r="Z764" s="83"/>
    </row>
    <row r="765" ht="12.0" customHeight="1">
      <c r="A765" s="82"/>
      <c r="B765" s="83"/>
      <c r="C765" s="84"/>
      <c r="D765" s="84"/>
      <c r="E765" s="84"/>
      <c r="F765" s="84"/>
      <c r="G765" s="89"/>
      <c r="H765" s="89"/>
      <c r="I765" s="90"/>
      <c r="J765" s="91"/>
      <c r="K765" s="83"/>
      <c r="L765" s="83"/>
      <c r="M765" s="83"/>
      <c r="N765" s="83"/>
      <c r="O765" s="83"/>
      <c r="P765" s="83"/>
      <c r="Q765" s="83"/>
      <c r="R765" s="83"/>
      <c r="S765" s="83"/>
      <c r="T765" s="83"/>
      <c r="U765" s="83"/>
      <c r="V765" s="83"/>
      <c r="W765" s="83"/>
      <c r="X765" s="83"/>
      <c r="Y765" s="83"/>
      <c r="Z765" s="83"/>
    </row>
    <row r="766" ht="12.0" customHeight="1">
      <c r="A766" s="82"/>
      <c r="B766" s="83"/>
      <c r="C766" s="84"/>
      <c r="D766" s="84"/>
      <c r="E766" s="84"/>
      <c r="F766" s="84"/>
      <c r="G766" s="89"/>
      <c r="H766" s="89"/>
      <c r="I766" s="90"/>
      <c r="J766" s="91"/>
      <c r="K766" s="83"/>
      <c r="L766" s="83"/>
      <c r="M766" s="83"/>
      <c r="N766" s="83"/>
      <c r="O766" s="83"/>
      <c r="P766" s="83"/>
      <c r="Q766" s="83"/>
      <c r="R766" s="83"/>
      <c r="S766" s="83"/>
      <c r="T766" s="83"/>
      <c r="U766" s="83"/>
      <c r="V766" s="83"/>
      <c r="W766" s="83"/>
      <c r="X766" s="83"/>
      <c r="Y766" s="83"/>
      <c r="Z766" s="83"/>
    </row>
    <row r="767" ht="12.0" customHeight="1">
      <c r="A767" s="82"/>
      <c r="B767" s="83"/>
      <c r="C767" s="84"/>
      <c r="D767" s="84"/>
      <c r="E767" s="84"/>
      <c r="F767" s="84"/>
      <c r="G767" s="89"/>
      <c r="H767" s="89"/>
      <c r="I767" s="90"/>
      <c r="J767" s="91"/>
      <c r="K767" s="83"/>
      <c r="L767" s="83"/>
      <c r="M767" s="83"/>
      <c r="N767" s="83"/>
      <c r="O767" s="83"/>
      <c r="P767" s="83"/>
      <c r="Q767" s="83"/>
      <c r="R767" s="83"/>
      <c r="S767" s="83"/>
      <c r="T767" s="83"/>
      <c r="U767" s="83"/>
      <c r="V767" s="83"/>
      <c r="W767" s="83"/>
      <c r="X767" s="83"/>
      <c r="Y767" s="83"/>
      <c r="Z767" s="83"/>
    </row>
    <row r="768" ht="12.0" customHeight="1">
      <c r="A768" s="82"/>
      <c r="B768" s="83"/>
      <c r="C768" s="84"/>
      <c r="D768" s="84"/>
      <c r="E768" s="84"/>
      <c r="F768" s="84"/>
      <c r="G768" s="89"/>
      <c r="H768" s="89"/>
      <c r="I768" s="90"/>
      <c r="J768" s="91"/>
      <c r="K768" s="83"/>
      <c r="L768" s="83"/>
      <c r="M768" s="83"/>
      <c r="N768" s="83"/>
      <c r="O768" s="83"/>
      <c r="P768" s="83"/>
      <c r="Q768" s="83"/>
      <c r="R768" s="83"/>
      <c r="S768" s="83"/>
      <c r="T768" s="83"/>
      <c r="U768" s="83"/>
      <c r="V768" s="83"/>
      <c r="W768" s="83"/>
      <c r="X768" s="83"/>
      <c r="Y768" s="83"/>
      <c r="Z768" s="83"/>
    </row>
    <row r="769" ht="12.0" customHeight="1">
      <c r="A769" s="82"/>
      <c r="B769" s="83"/>
      <c r="C769" s="84"/>
      <c r="D769" s="84"/>
      <c r="E769" s="84"/>
      <c r="F769" s="84"/>
      <c r="G769" s="89"/>
      <c r="H769" s="89"/>
      <c r="I769" s="90"/>
      <c r="J769" s="91"/>
      <c r="K769" s="83"/>
      <c r="L769" s="83"/>
      <c r="M769" s="83"/>
      <c r="N769" s="83"/>
      <c r="O769" s="83"/>
      <c r="P769" s="83"/>
      <c r="Q769" s="83"/>
      <c r="R769" s="83"/>
      <c r="S769" s="83"/>
      <c r="T769" s="83"/>
      <c r="U769" s="83"/>
      <c r="V769" s="83"/>
      <c r="W769" s="83"/>
      <c r="X769" s="83"/>
      <c r="Y769" s="83"/>
      <c r="Z769" s="83"/>
    </row>
    <row r="770" ht="12.0" customHeight="1">
      <c r="A770" s="82"/>
      <c r="B770" s="83"/>
      <c r="C770" s="84"/>
      <c r="D770" s="84"/>
      <c r="E770" s="84"/>
      <c r="F770" s="84"/>
      <c r="G770" s="89"/>
      <c r="H770" s="89"/>
      <c r="I770" s="90"/>
      <c r="J770" s="91"/>
      <c r="K770" s="83"/>
      <c r="L770" s="83"/>
      <c r="M770" s="83"/>
      <c r="N770" s="83"/>
      <c r="O770" s="83"/>
      <c r="P770" s="83"/>
      <c r="Q770" s="83"/>
      <c r="R770" s="83"/>
      <c r="S770" s="83"/>
      <c r="T770" s="83"/>
      <c r="U770" s="83"/>
      <c r="V770" s="83"/>
      <c r="W770" s="83"/>
      <c r="X770" s="83"/>
      <c r="Y770" s="83"/>
      <c r="Z770" s="83"/>
    </row>
    <row r="771" ht="12.0" customHeight="1">
      <c r="A771" s="82"/>
      <c r="B771" s="83"/>
      <c r="C771" s="84"/>
      <c r="D771" s="84"/>
      <c r="E771" s="84"/>
      <c r="F771" s="84"/>
      <c r="G771" s="89"/>
      <c r="H771" s="89"/>
      <c r="I771" s="90"/>
      <c r="J771" s="91"/>
      <c r="K771" s="83"/>
      <c r="L771" s="83"/>
      <c r="M771" s="83"/>
      <c r="N771" s="83"/>
      <c r="O771" s="83"/>
      <c r="P771" s="83"/>
      <c r="Q771" s="83"/>
      <c r="R771" s="83"/>
      <c r="S771" s="83"/>
      <c r="T771" s="83"/>
      <c r="U771" s="83"/>
      <c r="V771" s="83"/>
      <c r="W771" s="83"/>
      <c r="X771" s="83"/>
      <c r="Y771" s="83"/>
      <c r="Z771" s="83"/>
    </row>
    <row r="772" ht="12.0" customHeight="1">
      <c r="A772" s="82"/>
      <c r="B772" s="83"/>
      <c r="C772" s="84"/>
      <c r="D772" s="84"/>
      <c r="E772" s="84"/>
      <c r="F772" s="84"/>
      <c r="G772" s="89"/>
      <c r="H772" s="89"/>
      <c r="I772" s="90"/>
      <c r="J772" s="91"/>
      <c r="K772" s="83"/>
      <c r="L772" s="83"/>
      <c r="M772" s="83"/>
      <c r="N772" s="83"/>
      <c r="O772" s="83"/>
      <c r="P772" s="83"/>
      <c r="Q772" s="83"/>
      <c r="R772" s="83"/>
      <c r="S772" s="83"/>
      <c r="T772" s="83"/>
      <c r="U772" s="83"/>
      <c r="V772" s="83"/>
      <c r="W772" s="83"/>
      <c r="X772" s="83"/>
      <c r="Y772" s="83"/>
      <c r="Z772" s="83"/>
    </row>
    <row r="773" ht="12.0" customHeight="1">
      <c r="A773" s="82"/>
      <c r="B773" s="83"/>
      <c r="C773" s="84"/>
      <c r="D773" s="84"/>
      <c r="E773" s="84"/>
      <c r="F773" s="84"/>
      <c r="G773" s="89"/>
      <c r="H773" s="89"/>
      <c r="I773" s="90"/>
      <c r="J773" s="91"/>
      <c r="K773" s="83"/>
      <c r="L773" s="83"/>
      <c r="M773" s="83"/>
      <c r="N773" s="83"/>
      <c r="O773" s="83"/>
      <c r="P773" s="83"/>
      <c r="Q773" s="83"/>
      <c r="R773" s="83"/>
      <c r="S773" s="83"/>
      <c r="T773" s="83"/>
      <c r="U773" s="83"/>
      <c r="V773" s="83"/>
      <c r="W773" s="83"/>
      <c r="X773" s="83"/>
      <c r="Y773" s="83"/>
      <c r="Z773" s="83"/>
    </row>
    <row r="774" ht="12.0" customHeight="1">
      <c r="A774" s="82"/>
      <c r="B774" s="83"/>
      <c r="C774" s="84"/>
      <c r="D774" s="84"/>
      <c r="E774" s="84"/>
      <c r="F774" s="84"/>
      <c r="G774" s="89"/>
      <c r="H774" s="89"/>
      <c r="I774" s="90"/>
      <c r="J774" s="91"/>
      <c r="K774" s="83"/>
      <c r="L774" s="83"/>
      <c r="M774" s="83"/>
      <c r="N774" s="83"/>
      <c r="O774" s="83"/>
      <c r="P774" s="83"/>
      <c r="Q774" s="83"/>
      <c r="R774" s="83"/>
      <c r="S774" s="83"/>
      <c r="T774" s="83"/>
      <c r="U774" s="83"/>
      <c r="V774" s="83"/>
      <c r="W774" s="83"/>
      <c r="X774" s="83"/>
      <c r="Y774" s="83"/>
      <c r="Z774" s="83"/>
    </row>
    <row r="775" ht="12.0" customHeight="1">
      <c r="A775" s="82"/>
      <c r="B775" s="83"/>
      <c r="C775" s="84"/>
      <c r="D775" s="84"/>
      <c r="E775" s="84"/>
      <c r="F775" s="84"/>
      <c r="G775" s="89"/>
      <c r="H775" s="89"/>
      <c r="I775" s="90"/>
      <c r="J775" s="91"/>
      <c r="K775" s="83"/>
      <c r="L775" s="83"/>
      <c r="M775" s="83"/>
      <c r="N775" s="83"/>
      <c r="O775" s="83"/>
      <c r="P775" s="83"/>
      <c r="Q775" s="83"/>
      <c r="R775" s="83"/>
      <c r="S775" s="83"/>
      <c r="T775" s="83"/>
      <c r="U775" s="83"/>
      <c r="V775" s="83"/>
      <c r="W775" s="83"/>
      <c r="X775" s="83"/>
      <c r="Y775" s="83"/>
      <c r="Z775" s="83"/>
    </row>
    <row r="776" ht="12.0" customHeight="1">
      <c r="A776" s="82"/>
      <c r="B776" s="83"/>
      <c r="C776" s="84"/>
      <c r="D776" s="84"/>
      <c r="E776" s="84"/>
      <c r="F776" s="84"/>
      <c r="G776" s="89"/>
      <c r="H776" s="89"/>
      <c r="I776" s="90"/>
      <c r="J776" s="91"/>
      <c r="K776" s="83"/>
      <c r="L776" s="83"/>
      <c r="M776" s="83"/>
      <c r="N776" s="83"/>
      <c r="O776" s="83"/>
      <c r="P776" s="83"/>
      <c r="Q776" s="83"/>
      <c r="R776" s="83"/>
      <c r="S776" s="83"/>
      <c r="T776" s="83"/>
      <c r="U776" s="83"/>
      <c r="V776" s="83"/>
      <c r="W776" s="83"/>
      <c r="X776" s="83"/>
      <c r="Y776" s="83"/>
      <c r="Z776" s="83"/>
    </row>
    <row r="777" ht="12.0" customHeight="1">
      <c r="A777" s="82"/>
      <c r="B777" s="83"/>
      <c r="C777" s="84"/>
      <c r="D777" s="84"/>
      <c r="E777" s="84"/>
      <c r="F777" s="84"/>
      <c r="G777" s="89"/>
      <c r="H777" s="89"/>
      <c r="I777" s="90"/>
      <c r="J777" s="91"/>
      <c r="K777" s="83"/>
      <c r="L777" s="83"/>
      <c r="M777" s="83"/>
      <c r="N777" s="83"/>
      <c r="O777" s="83"/>
      <c r="P777" s="83"/>
      <c r="Q777" s="83"/>
      <c r="R777" s="83"/>
      <c r="S777" s="83"/>
      <c r="T777" s="83"/>
      <c r="U777" s="83"/>
      <c r="V777" s="83"/>
      <c r="W777" s="83"/>
      <c r="X777" s="83"/>
      <c r="Y777" s="83"/>
      <c r="Z777" s="83"/>
    </row>
    <row r="778" ht="12.0" customHeight="1">
      <c r="A778" s="82"/>
      <c r="B778" s="83"/>
      <c r="C778" s="84"/>
      <c r="D778" s="84"/>
      <c r="E778" s="84"/>
      <c r="F778" s="84"/>
      <c r="G778" s="89"/>
      <c r="H778" s="89"/>
      <c r="I778" s="90"/>
      <c r="J778" s="91"/>
      <c r="K778" s="83"/>
      <c r="L778" s="83"/>
      <c r="M778" s="83"/>
      <c r="N778" s="83"/>
      <c r="O778" s="83"/>
      <c r="P778" s="83"/>
      <c r="Q778" s="83"/>
      <c r="R778" s="83"/>
      <c r="S778" s="83"/>
      <c r="T778" s="83"/>
      <c r="U778" s="83"/>
      <c r="V778" s="83"/>
      <c r="W778" s="83"/>
      <c r="X778" s="83"/>
      <c r="Y778" s="83"/>
      <c r="Z778" s="83"/>
    </row>
    <row r="779" ht="12.0" customHeight="1">
      <c r="A779" s="82"/>
      <c r="B779" s="83"/>
      <c r="C779" s="84"/>
      <c r="D779" s="84"/>
      <c r="E779" s="84"/>
      <c r="F779" s="84"/>
      <c r="G779" s="89"/>
      <c r="H779" s="89"/>
      <c r="I779" s="90"/>
      <c r="J779" s="91"/>
      <c r="K779" s="83"/>
      <c r="L779" s="83"/>
      <c r="M779" s="83"/>
      <c r="N779" s="83"/>
      <c r="O779" s="83"/>
      <c r="P779" s="83"/>
      <c r="Q779" s="83"/>
      <c r="R779" s="83"/>
      <c r="S779" s="83"/>
      <c r="T779" s="83"/>
      <c r="U779" s="83"/>
      <c r="V779" s="83"/>
      <c r="W779" s="83"/>
      <c r="X779" s="83"/>
      <c r="Y779" s="83"/>
      <c r="Z779" s="83"/>
    </row>
    <row r="780" ht="12.0" customHeight="1">
      <c r="A780" s="82"/>
      <c r="B780" s="83"/>
      <c r="C780" s="84"/>
      <c r="D780" s="84"/>
      <c r="E780" s="84"/>
      <c r="F780" s="84"/>
      <c r="G780" s="89"/>
      <c r="H780" s="89"/>
      <c r="I780" s="90"/>
      <c r="J780" s="91"/>
      <c r="K780" s="83"/>
      <c r="L780" s="83"/>
      <c r="M780" s="83"/>
      <c r="N780" s="83"/>
      <c r="O780" s="83"/>
      <c r="P780" s="83"/>
      <c r="Q780" s="83"/>
      <c r="R780" s="83"/>
      <c r="S780" s="83"/>
      <c r="T780" s="83"/>
      <c r="U780" s="83"/>
      <c r="V780" s="83"/>
      <c r="W780" s="83"/>
      <c r="X780" s="83"/>
      <c r="Y780" s="83"/>
      <c r="Z780" s="83"/>
    </row>
    <row r="781" ht="12.0" customHeight="1">
      <c r="A781" s="82"/>
      <c r="B781" s="83"/>
      <c r="C781" s="84"/>
      <c r="D781" s="84"/>
      <c r="E781" s="84"/>
      <c r="F781" s="84"/>
      <c r="G781" s="89"/>
      <c r="H781" s="89"/>
      <c r="I781" s="90"/>
      <c r="J781" s="91"/>
      <c r="K781" s="83"/>
      <c r="L781" s="83"/>
      <c r="M781" s="83"/>
      <c r="N781" s="83"/>
      <c r="O781" s="83"/>
      <c r="P781" s="83"/>
      <c r="Q781" s="83"/>
      <c r="R781" s="83"/>
      <c r="S781" s="83"/>
      <c r="T781" s="83"/>
      <c r="U781" s="83"/>
      <c r="V781" s="83"/>
      <c r="W781" s="83"/>
      <c r="X781" s="83"/>
      <c r="Y781" s="83"/>
      <c r="Z781" s="83"/>
    </row>
    <row r="782" ht="12.0" customHeight="1">
      <c r="A782" s="82"/>
      <c r="B782" s="83"/>
      <c r="C782" s="84"/>
      <c r="D782" s="84"/>
      <c r="E782" s="84"/>
      <c r="F782" s="84"/>
      <c r="G782" s="89"/>
      <c r="H782" s="89"/>
      <c r="I782" s="90"/>
      <c r="J782" s="91"/>
      <c r="K782" s="83"/>
      <c r="L782" s="83"/>
      <c r="M782" s="83"/>
      <c r="N782" s="83"/>
      <c r="O782" s="83"/>
      <c r="P782" s="83"/>
      <c r="Q782" s="83"/>
      <c r="R782" s="83"/>
      <c r="S782" s="83"/>
      <c r="T782" s="83"/>
      <c r="U782" s="83"/>
      <c r="V782" s="83"/>
      <c r="W782" s="83"/>
      <c r="X782" s="83"/>
      <c r="Y782" s="83"/>
      <c r="Z782" s="83"/>
    </row>
    <row r="783" ht="12.0" customHeight="1">
      <c r="A783" s="82"/>
      <c r="B783" s="83"/>
      <c r="C783" s="84"/>
      <c r="D783" s="84"/>
      <c r="E783" s="84"/>
      <c r="F783" s="84"/>
      <c r="G783" s="89"/>
      <c r="H783" s="89"/>
      <c r="I783" s="90"/>
      <c r="J783" s="91"/>
      <c r="K783" s="83"/>
      <c r="L783" s="83"/>
      <c r="M783" s="83"/>
      <c r="N783" s="83"/>
      <c r="O783" s="83"/>
      <c r="P783" s="83"/>
      <c r="Q783" s="83"/>
      <c r="R783" s="83"/>
      <c r="S783" s="83"/>
      <c r="T783" s="83"/>
      <c r="U783" s="83"/>
      <c r="V783" s="83"/>
      <c r="W783" s="83"/>
      <c r="X783" s="83"/>
      <c r="Y783" s="83"/>
      <c r="Z783" s="83"/>
    </row>
    <row r="784" ht="12.0" customHeight="1">
      <c r="A784" s="82"/>
      <c r="B784" s="83"/>
      <c r="C784" s="84"/>
      <c r="D784" s="84"/>
      <c r="E784" s="84"/>
      <c r="F784" s="84"/>
      <c r="G784" s="89"/>
      <c r="H784" s="89"/>
      <c r="I784" s="90"/>
      <c r="J784" s="91"/>
      <c r="K784" s="83"/>
      <c r="L784" s="83"/>
      <c r="M784" s="83"/>
      <c r="N784" s="83"/>
      <c r="O784" s="83"/>
      <c r="P784" s="83"/>
      <c r="Q784" s="83"/>
      <c r="R784" s="83"/>
      <c r="S784" s="83"/>
      <c r="T784" s="83"/>
      <c r="U784" s="83"/>
      <c r="V784" s="83"/>
      <c r="W784" s="83"/>
      <c r="X784" s="83"/>
      <c r="Y784" s="83"/>
      <c r="Z784" s="83"/>
    </row>
    <row r="785" ht="12.0" customHeight="1">
      <c r="A785" s="82"/>
      <c r="B785" s="83"/>
      <c r="C785" s="84"/>
      <c r="D785" s="84"/>
      <c r="E785" s="84"/>
      <c r="F785" s="84"/>
      <c r="G785" s="89"/>
      <c r="H785" s="89"/>
      <c r="I785" s="90"/>
      <c r="J785" s="91"/>
      <c r="K785" s="83"/>
      <c r="L785" s="83"/>
      <c r="M785" s="83"/>
      <c r="N785" s="83"/>
      <c r="O785" s="83"/>
      <c r="P785" s="83"/>
      <c r="Q785" s="83"/>
      <c r="R785" s="83"/>
      <c r="S785" s="83"/>
      <c r="T785" s="83"/>
      <c r="U785" s="83"/>
      <c r="V785" s="83"/>
      <c r="W785" s="83"/>
      <c r="X785" s="83"/>
      <c r="Y785" s="83"/>
      <c r="Z785" s="83"/>
    </row>
    <row r="786" ht="12.0" customHeight="1">
      <c r="A786" s="82"/>
      <c r="B786" s="83"/>
      <c r="C786" s="84"/>
      <c r="D786" s="84"/>
      <c r="E786" s="84"/>
      <c r="F786" s="84"/>
      <c r="G786" s="89"/>
      <c r="H786" s="89"/>
      <c r="I786" s="90"/>
      <c r="J786" s="91"/>
      <c r="K786" s="83"/>
      <c r="L786" s="83"/>
      <c r="M786" s="83"/>
      <c r="N786" s="83"/>
      <c r="O786" s="83"/>
      <c r="P786" s="83"/>
      <c r="Q786" s="83"/>
      <c r="R786" s="83"/>
      <c r="S786" s="83"/>
      <c r="T786" s="83"/>
      <c r="U786" s="83"/>
      <c r="V786" s="83"/>
      <c r="W786" s="83"/>
      <c r="X786" s="83"/>
      <c r="Y786" s="83"/>
      <c r="Z786" s="83"/>
    </row>
    <row r="787" ht="12.0" customHeight="1">
      <c r="A787" s="82"/>
      <c r="B787" s="83"/>
      <c r="C787" s="84"/>
      <c r="D787" s="84"/>
      <c r="E787" s="84"/>
      <c r="F787" s="84"/>
      <c r="G787" s="89"/>
      <c r="H787" s="89"/>
      <c r="I787" s="90"/>
      <c r="J787" s="91"/>
      <c r="K787" s="83"/>
      <c r="L787" s="83"/>
      <c r="M787" s="83"/>
      <c r="N787" s="83"/>
      <c r="O787" s="83"/>
      <c r="P787" s="83"/>
      <c r="Q787" s="83"/>
      <c r="R787" s="83"/>
      <c r="S787" s="83"/>
      <c r="T787" s="83"/>
      <c r="U787" s="83"/>
      <c r="V787" s="83"/>
      <c r="W787" s="83"/>
      <c r="X787" s="83"/>
      <c r="Y787" s="83"/>
      <c r="Z787" s="83"/>
    </row>
    <row r="788" ht="12.0" customHeight="1">
      <c r="A788" s="82"/>
      <c r="B788" s="83"/>
      <c r="C788" s="84"/>
      <c r="D788" s="84"/>
      <c r="E788" s="84"/>
      <c r="F788" s="84"/>
      <c r="G788" s="89"/>
      <c r="H788" s="89"/>
      <c r="I788" s="90"/>
      <c r="J788" s="91"/>
      <c r="K788" s="83"/>
      <c r="L788" s="83"/>
      <c r="M788" s="83"/>
      <c r="N788" s="83"/>
      <c r="O788" s="83"/>
      <c r="P788" s="83"/>
      <c r="Q788" s="83"/>
      <c r="R788" s="83"/>
      <c r="S788" s="83"/>
      <c r="T788" s="83"/>
      <c r="U788" s="83"/>
      <c r="V788" s="83"/>
      <c r="W788" s="83"/>
      <c r="X788" s="83"/>
      <c r="Y788" s="83"/>
      <c r="Z788" s="83"/>
    </row>
    <row r="789" ht="12.0" customHeight="1">
      <c r="A789" s="82"/>
      <c r="B789" s="83"/>
      <c r="C789" s="84"/>
      <c r="D789" s="84"/>
      <c r="E789" s="84"/>
      <c r="F789" s="84"/>
      <c r="G789" s="89"/>
      <c r="H789" s="89"/>
      <c r="I789" s="90"/>
      <c r="J789" s="91"/>
      <c r="K789" s="83"/>
      <c r="L789" s="83"/>
      <c r="M789" s="83"/>
      <c r="N789" s="83"/>
      <c r="O789" s="83"/>
      <c r="P789" s="83"/>
      <c r="Q789" s="83"/>
      <c r="R789" s="83"/>
      <c r="S789" s="83"/>
      <c r="T789" s="83"/>
      <c r="U789" s="83"/>
      <c r="V789" s="83"/>
      <c r="W789" s="83"/>
      <c r="X789" s="83"/>
      <c r="Y789" s="83"/>
      <c r="Z789" s="83"/>
    </row>
    <row r="790" ht="12.0" customHeight="1">
      <c r="A790" s="82"/>
      <c r="B790" s="83"/>
      <c r="C790" s="84"/>
      <c r="D790" s="84"/>
      <c r="E790" s="84"/>
      <c r="F790" s="84"/>
      <c r="G790" s="89"/>
      <c r="H790" s="89"/>
      <c r="I790" s="90"/>
      <c r="J790" s="91"/>
      <c r="K790" s="83"/>
      <c r="L790" s="83"/>
      <c r="M790" s="83"/>
      <c r="N790" s="83"/>
      <c r="O790" s="83"/>
      <c r="P790" s="83"/>
      <c r="Q790" s="83"/>
      <c r="R790" s="83"/>
      <c r="S790" s="83"/>
      <c r="T790" s="83"/>
      <c r="U790" s="83"/>
      <c r="V790" s="83"/>
      <c r="W790" s="83"/>
      <c r="X790" s="83"/>
      <c r="Y790" s="83"/>
      <c r="Z790" s="83"/>
    </row>
    <row r="791" ht="12.0" customHeight="1">
      <c r="A791" s="82"/>
      <c r="B791" s="83"/>
      <c r="C791" s="84"/>
      <c r="D791" s="84"/>
      <c r="E791" s="84"/>
      <c r="F791" s="84"/>
      <c r="G791" s="89"/>
      <c r="H791" s="89"/>
      <c r="I791" s="90"/>
      <c r="J791" s="91"/>
      <c r="K791" s="83"/>
      <c r="L791" s="83"/>
      <c r="M791" s="83"/>
      <c r="N791" s="83"/>
      <c r="O791" s="83"/>
      <c r="P791" s="83"/>
      <c r="Q791" s="83"/>
      <c r="R791" s="83"/>
      <c r="S791" s="83"/>
      <c r="T791" s="83"/>
      <c r="U791" s="83"/>
      <c r="V791" s="83"/>
      <c r="W791" s="83"/>
      <c r="X791" s="83"/>
      <c r="Y791" s="83"/>
      <c r="Z791" s="83"/>
    </row>
    <row r="792" ht="12.0" customHeight="1">
      <c r="A792" s="82"/>
      <c r="B792" s="83"/>
      <c r="C792" s="84"/>
      <c r="D792" s="84"/>
      <c r="E792" s="84"/>
      <c r="F792" s="84"/>
      <c r="G792" s="89"/>
      <c r="H792" s="89"/>
      <c r="I792" s="90"/>
      <c r="J792" s="91"/>
      <c r="K792" s="83"/>
      <c r="L792" s="83"/>
      <c r="M792" s="83"/>
      <c r="N792" s="83"/>
      <c r="O792" s="83"/>
      <c r="P792" s="83"/>
      <c r="Q792" s="83"/>
      <c r="R792" s="83"/>
      <c r="S792" s="83"/>
      <c r="T792" s="83"/>
      <c r="U792" s="83"/>
      <c r="V792" s="83"/>
      <c r="W792" s="83"/>
      <c r="X792" s="83"/>
      <c r="Y792" s="83"/>
      <c r="Z792" s="83"/>
    </row>
    <row r="793" ht="12.0" customHeight="1">
      <c r="A793" s="82"/>
      <c r="B793" s="83"/>
      <c r="C793" s="84"/>
      <c r="D793" s="84"/>
      <c r="E793" s="84"/>
      <c r="F793" s="84"/>
      <c r="G793" s="89"/>
      <c r="H793" s="89"/>
      <c r="I793" s="90"/>
      <c r="J793" s="91"/>
      <c r="K793" s="83"/>
      <c r="L793" s="83"/>
      <c r="M793" s="83"/>
      <c r="N793" s="83"/>
      <c r="O793" s="83"/>
      <c r="P793" s="83"/>
      <c r="Q793" s="83"/>
      <c r="R793" s="83"/>
      <c r="S793" s="83"/>
      <c r="T793" s="83"/>
      <c r="U793" s="83"/>
      <c r="V793" s="83"/>
      <c r="W793" s="83"/>
      <c r="X793" s="83"/>
      <c r="Y793" s="83"/>
      <c r="Z793" s="83"/>
    </row>
    <row r="794" ht="12.0" customHeight="1">
      <c r="A794" s="82"/>
      <c r="B794" s="83"/>
      <c r="C794" s="84"/>
      <c r="D794" s="84"/>
      <c r="E794" s="84"/>
      <c r="F794" s="84"/>
      <c r="G794" s="89"/>
      <c r="H794" s="89"/>
      <c r="I794" s="90"/>
      <c r="J794" s="91"/>
      <c r="K794" s="83"/>
      <c r="L794" s="83"/>
      <c r="M794" s="83"/>
      <c r="N794" s="83"/>
      <c r="O794" s="83"/>
      <c r="P794" s="83"/>
      <c r="Q794" s="83"/>
      <c r="R794" s="83"/>
      <c r="S794" s="83"/>
      <c r="T794" s="83"/>
      <c r="U794" s="83"/>
      <c r="V794" s="83"/>
      <c r="W794" s="83"/>
      <c r="X794" s="83"/>
      <c r="Y794" s="83"/>
      <c r="Z794" s="83"/>
    </row>
    <row r="795" ht="12.0" customHeight="1">
      <c r="A795" s="82"/>
      <c r="B795" s="83"/>
      <c r="C795" s="84"/>
      <c r="D795" s="84"/>
      <c r="E795" s="84"/>
      <c r="F795" s="84"/>
      <c r="G795" s="89"/>
      <c r="H795" s="89"/>
      <c r="I795" s="90"/>
      <c r="J795" s="91"/>
      <c r="K795" s="83"/>
      <c r="L795" s="83"/>
      <c r="M795" s="83"/>
      <c r="N795" s="83"/>
      <c r="O795" s="83"/>
      <c r="P795" s="83"/>
      <c r="Q795" s="83"/>
      <c r="R795" s="83"/>
      <c r="S795" s="83"/>
      <c r="T795" s="83"/>
      <c r="U795" s="83"/>
      <c r="V795" s="83"/>
      <c r="W795" s="83"/>
      <c r="X795" s="83"/>
      <c r="Y795" s="83"/>
      <c r="Z795" s="83"/>
    </row>
    <row r="796" ht="12.0" customHeight="1">
      <c r="A796" s="82"/>
      <c r="B796" s="83"/>
      <c r="C796" s="84"/>
      <c r="D796" s="84"/>
      <c r="E796" s="84"/>
      <c r="F796" s="84"/>
      <c r="G796" s="89"/>
      <c r="H796" s="89"/>
      <c r="I796" s="90"/>
      <c r="J796" s="91"/>
      <c r="K796" s="83"/>
      <c r="L796" s="83"/>
      <c r="M796" s="83"/>
      <c r="N796" s="83"/>
      <c r="O796" s="83"/>
      <c r="P796" s="83"/>
      <c r="Q796" s="83"/>
      <c r="R796" s="83"/>
      <c r="S796" s="83"/>
      <c r="T796" s="83"/>
      <c r="U796" s="83"/>
      <c r="V796" s="83"/>
      <c r="W796" s="83"/>
      <c r="X796" s="83"/>
      <c r="Y796" s="83"/>
      <c r="Z796" s="83"/>
    </row>
    <row r="797" ht="12.0" customHeight="1">
      <c r="A797" s="82"/>
      <c r="B797" s="83"/>
      <c r="C797" s="84"/>
      <c r="D797" s="84"/>
      <c r="E797" s="84"/>
      <c r="F797" s="84"/>
      <c r="G797" s="89"/>
      <c r="H797" s="89"/>
      <c r="I797" s="90"/>
      <c r="J797" s="91"/>
      <c r="K797" s="83"/>
      <c r="L797" s="83"/>
      <c r="M797" s="83"/>
      <c r="N797" s="83"/>
      <c r="O797" s="83"/>
      <c r="P797" s="83"/>
      <c r="Q797" s="83"/>
      <c r="R797" s="83"/>
      <c r="S797" s="83"/>
      <c r="T797" s="83"/>
      <c r="U797" s="83"/>
      <c r="V797" s="83"/>
      <c r="W797" s="83"/>
      <c r="X797" s="83"/>
      <c r="Y797" s="83"/>
      <c r="Z797" s="83"/>
    </row>
    <row r="798" ht="12.0" customHeight="1">
      <c r="A798" s="82"/>
      <c r="B798" s="83"/>
      <c r="C798" s="84"/>
      <c r="D798" s="84"/>
      <c r="E798" s="84"/>
      <c r="F798" s="84"/>
      <c r="G798" s="89"/>
      <c r="H798" s="89"/>
      <c r="I798" s="90"/>
      <c r="J798" s="91"/>
      <c r="K798" s="83"/>
      <c r="L798" s="83"/>
      <c r="M798" s="83"/>
      <c r="N798" s="83"/>
      <c r="O798" s="83"/>
      <c r="P798" s="83"/>
      <c r="Q798" s="83"/>
      <c r="R798" s="83"/>
      <c r="S798" s="83"/>
      <c r="T798" s="83"/>
      <c r="U798" s="83"/>
      <c r="V798" s="83"/>
      <c r="W798" s="83"/>
      <c r="X798" s="83"/>
      <c r="Y798" s="83"/>
      <c r="Z798" s="83"/>
    </row>
    <row r="799" ht="12.0" customHeight="1">
      <c r="A799" s="82"/>
      <c r="B799" s="83"/>
      <c r="C799" s="84"/>
      <c r="D799" s="84"/>
      <c r="E799" s="84"/>
      <c r="F799" s="84"/>
      <c r="G799" s="89"/>
      <c r="H799" s="89"/>
      <c r="I799" s="90"/>
      <c r="J799" s="91"/>
      <c r="K799" s="83"/>
      <c r="L799" s="83"/>
      <c r="M799" s="83"/>
      <c r="N799" s="83"/>
      <c r="O799" s="83"/>
      <c r="P799" s="83"/>
      <c r="Q799" s="83"/>
      <c r="R799" s="83"/>
      <c r="S799" s="83"/>
      <c r="T799" s="83"/>
      <c r="U799" s="83"/>
      <c r="V799" s="83"/>
      <c r="W799" s="83"/>
      <c r="X799" s="83"/>
      <c r="Y799" s="83"/>
      <c r="Z799" s="83"/>
    </row>
    <row r="800" ht="12.0" customHeight="1">
      <c r="A800" s="82"/>
      <c r="B800" s="83"/>
      <c r="C800" s="84"/>
      <c r="D800" s="84"/>
      <c r="E800" s="84"/>
      <c r="F800" s="84"/>
      <c r="G800" s="89"/>
      <c r="H800" s="89"/>
      <c r="I800" s="90"/>
      <c r="J800" s="91"/>
      <c r="K800" s="83"/>
      <c r="L800" s="83"/>
      <c r="M800" s="83"/>
      <c r="N800" s="83"/>
      <c r="O800" s="83"/>
      <c r="P800" s="83"/>
      <c r="Q800" s="83"/>
      <c r="R800" s="83"/>
      <c r="S800" s="83"/>
      <c r="T800" s="83"/>
      <c r="U800" s="83"/>
      <c r="V800" s="83"/>
      <c r="W800" s="83"/>
      <c r="X800" s="83"/>
      <c r="Y800" s="83"/>
      <c r="Z800" s="83"/>
    </row>
    <row r="801" ht="12.0" customHeight="1">
      <c r="A801" s="82"/>
      <c r="B801" s="83"/>
      <c r="C801" s="84"/>
      <c r="D801" s="84"/>
      <c r="E801" s="84"/>
      <c r="F801" s="84"/>
      <c r="G801" s="89"/>
      <c r="H801" s="89"/>
      <c r="I801" s="90"/>
      <c r="J801" s="91"/>
      <c r="K801" s="83"/>
      <c r="L801" s="83"/>
      <c r="M801" s="83"/>
      <c r="N801" s="83"/>
      <c r="O801" s="83"/>
      <c r="P801" s="83"/>
      <c r="Q801" s="83"/>
      <c r="R801" s="83"/>
      <c r="S801" s="83"/>
      <c r="T801" s="83"/>
      <c r="U801" s="83"/>
      <c r="V801" s="83"/>
      <c r="W801" s="83"/>
      <c r="X801" s="83"/>
      <c r="Y801" s="83"/>
      <c r="Z801" s="83"/>
    </row>
    <row r="802" ht="12.0" customHeight="1">
      <c r="A802" s="82"/>
      <c r="B802" s="83"/>
      <c r="C802" s="84"/>
      <c r="D802" s="84"/>
      <c r="E802" s="84"/>
      <c r="F802" s="84"/>
      <c r="G802" s="89"/>
      <c r="H802" s="89"/>
      <c r="I802" s="90"/>
      <c r="J802" s="91"/>
      <c r="K802" s="83"/>
      <c r="L802" s="83"/>
      <c r="M802" s="83"/>
      <c r="N802" s="83"/>
      <c r="O802" s="83"/>
      <c r="P802" s="83"/>
      <c r="Q802" s="83"/>
      <c r="R802" s="83"/>
      <c r="S802" s="83"/>
      <c r="T802" s="83"/>
      <c r="U802" s="83"/>
      <c r="V802" s="83"/>
      <c r="W802" s="83"/>
      <c r="X802" s="83"/>
      <c r="Y802" s="83"/>
      <c r="Z802" s="83"/>
    </row>
    <row r="803" ht="12.0" customHeight="1">
      <c r="A803" s="82"/>
      <c r="B803" s="83"/>
      <c r="C803" s="84"/>
      <c r="D803" s="84"/>
      <c r="E803" s="84"/>
      <c r="F803" s="84"/>
      <c r="G803" s="89"/>
      <c r="H803" s="89"/>
      <c r="I803" s="90"/>
      <c r="J803" s="91"/>
      <c r="K803" s="83"/>
      <c r="L803" s="83"/>
      <c r="M803" s="83"/>
      <c r="N803" s="83"/>
      <c r="O803" s="83"/>
      <c r="P803" s="83"/>
      <c r="Q803" s="83"/>
      <c r="R803" s="83"/>
      <c r="S803" s="83"/>
      <c r="T803" s="83"/>
      <c r="U803" s="83"/>
      <c r="V803" s="83"/>
      <c r="W803" s="83"/>
      <c r="X803" s="83"/>
      <c r="Y803" s="83"/>
      <c r="Z803" s="83"/>
    </row>
    <row r="804" ht="12.0" customHeight="1">
      <c r="A804" s="82"/>
      <c r="B804" s="83"/>
      <c r="C804" s="84"/>
      <c r="D804" s="84"/>
      <c r="E804" s="84"/>
      <c r="F804" s="84"/>
      <c r="G804" s="89"/>
      <c r="H804" s="89"/>
      <c r="I804" s="90"/>
      <c r="J804" s="91"/>
      <c r="K804" s="83"/>
      <c r="L804" s="83"/>
      <c r="M804" s="83"/>
      <c r="N804" s="83"/>
      <c r="O804" s="83"/>
      <c r="P804" s="83"/>
      <c r="Q804" s="83"/>
      <c r="R804" s="83"/>
      <c r="S804" s="83"/>
      <c r="T804" s="83"/>
      <c r="U804" s="83"/>
      <c r="V804" s="83"/>
      <c r="W804" s="83"/>
      <c r="X804" s="83"/>
      <c r="Y804" s="83"/>
      <c r="Z804" s="83"/>
    </row>
    <row r="805" ht="12.0" customHeight="1">
      <c r="A805" s="82"/>
      <c r="B805" s="83"/>
      <c r="C805" s="84"/>
      <c r="D805" s="84"/>
      <c r="E805" s="84"/>
      <c r="F805" s="84"/>
      <c r="G805" s="89"/>
      <c r="H805" s="89"/>
      <c r="I805" s="90"/>
      <c r="J805" s="91"/>
      <c r="K805" s="83"/>
      <c r="L805" s="83"/>
      <c r="M805" s="83"/>
      <c r="N805" s="83"/>
      <c r="O805" s="83"/>
      <c r="P805" s="83"/>
      <c r="Q805" s="83"/>
      <c r="R805" s="83"/>
      <c r="S805" s="83"/>
      <c r="T805" s="83"/>
      <c r="U805" s="83"/>
      <c r="V805" s="83"/>
      <c r="W805" s="83"/>
      <c r="X805" s="83"/>
      <c r="Y805" s="83"/>
      <c r="Z805" s="83"/>
    </row>
    <row r="806" ht="12.0" customHeight="1">
      <c r="A806" s="82"/>
      <c r="B806" s="83"/>
      <c r="C806" s="84"/>
      <c r="D806" s="84"/>
      <c r="E806" s="84"/>
      <c r="F806" s="84"/>
      <c r="G806" s="89"/>
      <c r="H806" s="89"/>
      <c r="I806" s="90"/>
      <c r="J806" s="91"/>
      <c r="K806" s="83"/>
      <c r="L806" s="83"/>
      <c r="M806" s="83"/>
      <c r="N806" s="83"/>
      <c r="O806" s="83"/>
      <c r="P806" s="83"/>
      <c r="Q806" s="83"/>
      <c r="R806" s="83"/>
      <c r="S806" s="83"/>
      <c r="T806" s="83"/>
      <c r="U806" s="83"/>
      <c r="V806" s="83"/>
      <c r="W806" s="83"/>
      <c r="X806" s="83"/>
      <c r="Y806" s="83"/>
      <c r="Z806" s="83"/>
    </row>
    <row r="807" ht="12.0" customHeight="1">
      <c r="A807" s="82"/>
      <c r="B807" s="83"/>
      <c r="C807" s="84"/>
      <c r="D807" s="84"/>
      <c r="E807" s="84"/>
      <c r="F807" s="84"/>
      <c r="G807" s="89"/>
      <c r="H807" s="89"/>
      <c r="I807" s="90"/>
      <c r="J807" s="91"/>
      <c r="K807" s="83"/>
      <c r="L807" s="83"/>
      <c r="M807" s="83"/>
      <c r="N807" s="83"/>
      <c r="O807" s="83"/>
      <c r="P807" s="83"/>
      <c r="Q807" s="83"/>
      <c r="R807" s="83"/>
      <c r="S807" s="83"/>
      <c r="T807" s="83"/>
      <c r="U807" s="83"/>
      <c r="V807" s="83"/>
      <c r="W807" s="83"/>
      <c r="X807" s="83"/>
      <c r="Y807" s="83"/>
      <c r="Z807" s="83"/>
    </row>
    <row r="808" ht="12.0" customHeight="1">
      <c r="A808" s="82"/>
      <c r="B808" s="83"/>
      <c r="C808" s="84"/>
      <c r="D808" s="84"/>
      <c r="E808" s="84"/>
      <c r="F808" s="84"/>
      <c r="G808" s="89"/>
      <c r="H808" s="89"/>
      <c r="I808" s="90"/>
      <c r="J808" s="91"/>
      <c r="K808" s="83"/>
      <c r="L808" s="83"/>
      <c r="M808" s="83"/>
      <c r="N808" s="83"/>
      <c r="O808" s="83"/>
      <c r="P808" s="83"/>
      <c r="Q808" s="83"/>
      <c r="R808" s="83"/>
      <c r="S808" s="83"/>
      <c r="T808" s="83"/>
      <c r="U808" s="83"/>
      <c r="V808" s="83"/>
      <c r="W808" s="83"/>
      <c r="X808" s="83"/>
      <c r="Y808" s="83"/>
      <c r="Z808" s="83"/>
    </row>
    <row r="809" ht="12.0" customHeight="1">
      <c r="A809" s="82"/>
      <c r="B809" s="83"/>
      <c r="C809" s="84"/>
      <c r="D809" s="84"/>
      <c r="E809" s="84"/>
      <c r="F809" s="84"/>
      <c r="G809" s="89"/>
      <c r="H809" s="89"/>
      <c r="I809" s="90"/>
      <c r="J809" s="91"/>
      <c r="K809" s="83"/>
      <c r="L809" s="83"/>
      <c r="M809" s="83"/>
      <c r="N809" s="83"/>
      <c r="O809" s="83"/>
      <c r="P809" s="83"/>
      <c r="Q809" s="83"/>
      <c r="R809" s="83"/>
      <c r="S809" s="83"/>
      <c r="T809" s="83"/>
      <c r="U809" s="83"/>
      <c r="V809" s="83"/>
      <c r="W809" s="83"/>
      <c r="X809" s="83"/>
      <c r="Y809" s="83"/>
      <c r="Z809" s="83"/>
    </row>
    <row r="810" ht="12.0" customHeight="1">
      <c r="A810" s="82"/>
      <c r="B810" s="83"/>
      <c r="C810" s="84"/>
      <c r="D810" s="84"/>
      <c r="E810" s="84"/>
      <c r="F810" s="84"/>
      <c r="G810" s="89"/>
      <c r="H810" s="89"/>
      <c r="I810" s="90"/>
      <c r="J810" s="91"/>
      <c r="K810" s="83"/>
      <c r="L810" s="83"/>
      <c r="M810" s="83"/>
      <c r="N810" s="83"/>
      <c r="O810" s="83"/>
      <c r="P810" s="83"/>
      <c r="Q810" s="83"/>
      <c r="R810" s="83"/>
      <c r="S810" s="83"/>
      <c r="T810" s="83"/>
      <c r="U810" s="83"/>
      <c r="V810" s="83"/>
      <c r="W810" s="83"/>
      <c r="X810" s="83"/>
      <c r="Y810" s="83"/>
      <c r="Z810" s="83"/>
    </row>
    <row r="811" ht="12.0" customHeight="1">
      <c r="A811" s="82"/>
      <c r="B811" s="83"/>
      <c r="C811" s="84"/>
      <c r="D811" s="84"/>
      <c r="E811" s="84"/>
      <c r="F811" s="84"/>
      <c r="G811" s="89"/>
      <c r="H811" s="89"/>
      <c r="I811" s="90"/>
      <c r="J811" s="91"/>
      <c r="K811" s="83"/>
      <c r="L811" s="83"/>
      <c r="M811" s="83"/>
      <c r="N811" s="83"/>
      <c r="O811" s="83"/>
      <c r="P811" s="83"/>
      <c r="Q811" s="83"/>
      <c r="R811" s="83"/>
      <c r="S811" s="83"/>
      <c r="T811" s="83"/>
      <c r="U811" s="83"/>
      <c r="V811" s="83"/>
      <c r="W811" s="83"/>
      <c r="X811" s="83"/>
      <c r="Y811" s="83"/>
      <c r="Z811" s="83"/>
    </row>
    <row r="812" ht="12.0" customHeight="1">
      <c r="A812" s="82"/>
      <c r="B812" s="83"/>
      <c r="C812" s="84"/>
      <c r="D812" s="84"/>
      <c r="E812" s="84"/>
      <c r="F812" s="84"/>
      <c r="G812" s="89"/>
      <c r="H812" s="89"/>
      <c r="I812" s="90"/>
      <c r="J812" s="91"/>
      <c r="K812" s="83"/>
      <c r="L812" s="83"/>
      <c r="M812" s="83"/>
      <c r="N812" s="83"/>
      <c r="O812" s="83"/>
      <c r="P812" s="83"/>
      <c r="Q812" s="83"/>
      <c r="R812" s="83"/>
      <c r="S812" s="83"/>
      <c r="T812" s="83"/>
      <c r="U812" s="83"/>
      <c r="V812" s="83"/>
      <c r="W812" s="83"/>
      <c r="X812" s="83"/>
      <c r="Y812" s="83"/>
      <c r="Z812" s="83"/>
    </row>
    <row r="813" ht="12.0" customHeight="1">
      <c r="A813" s="82"/>
      <c r="B813" s="83"/>
      <c r="C813" s="84"/>
      <c r="D813" s="84"/>
      <c r="E813" s="84"/>
      <c r="F813" s="84"/>
      <c r="G813" s="89"/>
      <c r="H813" s="89"/>
      <c r="I813" s="90"/>
      <c r="J813" s="91"/>
      <c r="K813" s="83"/>
      <c r="L813" s="83"/>
      <c r="M813" s="83"/>
      <c r="N813" s="83"/>
      <c r="O813" s="83"/>
      <c r="P813" s="83"/>
      <c r="Q813" s="83"/>
      <c r="R813" s="83"/>
      <c r="S813" s="83"/>
      <c r="T813" s="83"/>
      <c r="U813" s="83"/>
      <c r="V813" s="83"/>
      <c r="W813" s="83"/>
      <c r="X813" s="83"/>
      <c r="Y813" s="83"/>
      <c r="Z813" s="83"/>
    </row>
    <row r="814" ht="12.0" customHeight="1">
      <c r="A814" s="82"/>
      <c r="B814" s="83"/>
      <c r="C814" s="84"/>
      <c r="D814" s="84"/>
      <c r="E814" s="84"/>
      <c r="F814" s="84"/>
      <c r="G814" s="89"/>
      <c r="H814" s="89"/>
      <c r="I814" s="90"/>
      <c r="J814" s="91"/>
      <c r="K814" s="83"/>
      <c r="L814" s="83"/>
      <c r="M814" s="83"/>
      <c r="N814" s="83"/>
      <c r="O814" s="83"/>
      <c r="P814" s="83"/>
      <c r="Q814" s="83"/>
      <c r="R814" s="83"/>
      <c r="S814" s="83"/>
      <c r="T814" s="83"/>
      <c r="U814" s="83"/>
      <c r="V814" s="83"/>
      <c r="W814" s="83"/>
      <c r="X814" s="83"/>
      <c r="Y814" s="83"/>
      <c r="Z814" s="83"/>
    </row>
    <row r="815" ht="12.0" customHeight="1">
      <c r="A815" s="82"/>
      <c r="B815" s="83"/>
      <c r="C815" s="84"/>
      <c r="D815" s="84"/>
      <c r="E815" s="84"/>
      <c r="F815" s="84"/>
      <c r="G815" s="89"/>
      <c r="H815" s="89"/>
      <c r="I815" s="90"/>
      <c r="J815" s="91"/>
      <c r="K815" s="83"/>
      <c r="L815" s="83"/>
      <c r="M815" s="83"/>
      <c r="N815" s="83"/>
      <c r="O815" s="83"/>
      <c r="P815" s="83"/>
      <c r="Q815" s="83"/>
      <c r="R815" s="83"/>
      <c r="S815" s="83"/>
      <c r="T815" s="83"/>
      <c r="U815" s="83"/>
      <c r="V815" s="83"/>
      <c r="W815" s="83"/>
      <c r="X815" s="83"/>
      <c r="Y815" s="83"/>
      <c r="Z815" s="83"/>
    </row>
    <row r="816" ht="12.0" customHeight="1">
      <c r="A816" s="82"/>
      <c r="B816" s="83"/>
      <c r="C816" s="84"/>
      <c r="D816" s="84"/>
      <c r="E816" s="84"/>
      <c r="F816" s="84"/>
      <c r="G816" s="89"/>
      <c r="H816" s="89"/>
      <c r="I816" s="90"/>
      <c r="J816" s="91"/>
      <c r="K816" s="83"/>
      <c r="L816" s="83"/>
      <c r="M816" s="83"/>
      <c r="N816" s="83"/>
      <c r="O816" s="83"/>
      <c r="P816" s="83"/>
      <c r="Q816" s="83"/>
      <c r="R816" s="83"/>
      <c r="S816" s="83"/>
      <c r="T816" s="83"/>
      <c r="U816" s="83"/>
      <c r="V816" s="83"/>
      <c r="W816" s="83"/>
      <c r="X816" s="83"/>
      <c r="Y816" s="83"/>
      <c r="Z816" s="83"/>
    </row>
    <row r="817" ht="12.0" customHeight="1">
      <c r="A817" s="82"/>
      <c r="B817" s="83"/>
      <c r="C817" s="84"/>
      <c r="D817" s="84"/>
      <c r="E817" s="84"/>
      <c r="F817" s="84"/>
      <c r="G817" s="89"/>
      <c r="H817" s="89"/>
      <c r="I817" s="90"/>
      <c r="J817" s="91"/>
      <c r="K817" s="83"/>
      <c r="L817" s="83"/>
      <c r="M817" s="83"/>
      <c r="N817" s="83"/>
      <c r="O817" s="83"/>
      <c r="P817" s="83"/>
      <c r="Q817" s="83"/>
      <c r="R817" s="83"/>
      <c r="S817" s="83"/>
      <c r="T817" s="83"/>
      <c r="U817" s="83"/>
      <c r="V817" s="83"/>
      <c r="W817" s="83"/>
      <c r="X817" s="83"/>
      <c r="Y817" s="83"/>
      <c r="Z817" s="83"/>
    </row>
    <row r="818" ht="12.0" customHeight="1">
      <c r="A818" s="82"/>
      <c r="B818" s="83"/>
      <c r="C818" s="84"/>
      <c r="D818" s="84"/>
      <c r="E818" s="84"/>
      <c r="F818" s="84"/>
      <c r="G818" s="89"/>
      <c r="H818" s="89"/>
      <c r="I818" s="90"/>
      <c r="J818" s="91"/>
      <c r="K818" s="83"/>
      <c r="L818" s="83"/>
      <c r="M818" s="83"/>
      <c r="N818" s="83"/>
      <c r="O818" s="83"/>
      <c r="P818" s="83"/>
      <c r="Q818" s="83"/>
      <c r="R818" s="83"/>
      <c r="S818" s="83"/>
      <c r="T818" s="83"/>
      <c r="U818" s="83"/>
      <c r="V818" s="83"/>
      <c r="W818" s="83"/>
      <c r="X818" s="83"/>
      <c r="Y818" s="83"/>
      <c r="Z818" s="83"/>
    </row>
    <row r="819" ht="12.0" customHeight="1">
      <c r="A819" s="82"/>
      <c r="B819" s="83"/>
      <c r="C819" s="84"/>
      <c r="D819" s="84"/>
      <c r="E819" s="84"/>
      <c r="F819" s="84"/>
      <c r="G819" s="89"/>
      <c r="H819" s="89"/>
      <c r="I819" s="90"/>
      <c r="J819" s="91"/>
      <c r="K819" s="83"/>
      <c r="L819" s="83"/>
      <c r="M819" s="83"/>
      <c r="N819" s="83"/>
      <c r="O819" s="83"/>
      <c r="P819" s="83"/>
      <c r="Q819" s="83"/>
      <c r="R819" s="83"/>
      <c r="S819" s="83"/>
      <c r="T819" s="83"/>
      <c r="U819" s="83"/>
      <c r="V819" s="83"/>
      <c r="W819" s="83"/>
      <c r="X819" s="83"/>
      <c r="Y819" s="83"/>
      <c r="Z819" s="83"/>
    </row>
    <row r="820" ht="12.0" customHeight="1">
      <c r="A820" s="82"/>
      <c r="B820" s="83"/>
      <c r="C820" s="84"/>
      <c r="D820" s="84"/>
      <c r="E820" s="84"/>
      <c r="F820" s="84"/>
      <c r="G820" s="89"/>
      <c r="H820" s="89"/>
      <c r="I820" s="90"/>
      <c r="J820" s="91"/>
      <c r="K820" s="83"/>
      <c r="L820" s="83"/>
      <c r="M820" s="83"/>
      <c r="N820" s="83"/>
      <c r="O820" s="83"/>
      <c r="P820" s="83"/>
      <c r="Q820" s="83"/>
      <c r="R820" s="83"/>
      <c r="S820" s="83"/>
      <c r="T820" s="83"/>
      <c r="U820" s="83"/>
      <c r="V820" s="83"/>
      <c r="W820" s="83"/>
      <c r="X820" s="83"/>
      <c r="Y820" s="83"/>
      <c r="Z820" s="83"/>
    </row>
    <row r="821" ht="12.0" customHeight="1">
      <c r="A821" s="82"/>
      <c r="B821" s="83"/>
      <c r="C821" s="84"/>
      <c r="D821" s="84"/>
      <c r="E821" s="84"/>
      <c r="F821" s="84"/>
      <c r="G821" s="89"/>
      <c r="H821" s="89"/>
      <c r="I821" s="90"/>
      <c r="J821" s="91"/>
      <c r="K821" s="83"/>
      <c r="L821" s="83"/>
      <c r="M821" s="83"/>
      <c r="N821" s="83"/>
      <c r="O821" s="83"/>
      <c r="P821" s="83"/>
      <c r="Q821" s="83"/>
      <c r="R821" s="83"/>
      <c r="S821" s="83"/>
      <c r="T821" s="83"/>
      <c r="U821" s="83"/>
      <c r="V821" s="83"/>
      <c r="W821" s="83"/>
      <c r="X821" s="83"/>
      <c r="Y821" s="83"/>
      <c r="Z821" s="83"/>
    </row>
    <row r="822" ht="12.0" customHeight="1">
      <c r="A822" s="82"/>
      <c r="B822" s="83"/>
      <c r="C822" s="84"/>
      <c r="D822" s="84"/>
      <c r="E822" s="84"/>
      <c r="F822" s="84"/>
      <c r="G822" s="89"/>
      <c r="H822" s="89"/>
      <c r="I822" s="90"/>
      <c r="J822" s="91"/>
      <c r="K822" s="83"/>
      <c r="L822" s="83"/>
      <c r="M822" s="83"/>
      <c r="N822" s="83"/>
      <c r="O822" s="83"/>
      <c r="P822" s="83"/>
      <c r="Q822" s="83"/>
      <c r="R822" s="83"/>
      <c r="S822" s="83"/>
      <c r="T822" s="83"/>
      <c r="U822" s="83"/>
      <c r="V822" s="83"/>
      <c r="W822" s="83"/>
      <c r="X822" s="83"/>
      <c r="Y822" s="83"/>
      <c r="Z822" s="83"/>
    </row>
    <row r="823" ht="12.0" customHeight="1">
      <c r="A823" s="82"/>
      <c r="B823" s="83"/>
      <c r="C823" s="84"/>
      <c r="D823" s="84"/>
      <c r="E823" s="84"/>
      <c r="F823" s="84"/>
      <c r="G823" s="89"/>
      <c r="H823" s="89"/>
      <c r="I823" s="90"/>
      <c r="J823" s="91"/>
      <c r="K823" s="83"/>
      <c r="L823" s="83"/>
      <c r="M823" s="83"/>
      <c r="N823" s="83"/>
      <c r="O823" s="83"/>
      <c r="P823" s="83"/>
      <c r="Q823" s="83"/>
      <c r="R823" s="83"/>
      <c r="S823" s="83"/>
      <c r="T823" s="83"/>
      <c r="U823" s="83"/>
      <c r="V823" s="83"/>
      <c r="W823" s="83"/>
      <c r="X823" s="83"/>
      <c r="Y823" s="83"/>
      <c r="Z823" s="83"/>
    </row>
    <row r="824" ht="12.0" customHeight="1">
      <c r="A824" s="82"/>
      <c r="B824" s="83"/>
      <c r="C824" s="84"/>
      <c r="D824" s="84"/>
      <c r="E824" s="84"/>
      <c r="F824" s="84"/>
      <c r="G824" s="89"/>
      <c r="H824" s="89"/>
      <c r="I824" s="90"/>
      <c r="J824" s="91"/>
      <c r="K824" s="83"/>
      <c r="L824" s="83"/>
      <c r="M824" s="83"/>
      <c r="N824" s="83"/>
      <c r="O824" s="83"/>
      <c r="P824" s="83"/>
      <c r="Q824" s="83"/>
      <c r="R824" s="83"/>
      <c r="S824" s="83"/>
      <c r="T824" s="83"/>
      <c r="U824" s="83"/>
      <c r="V824" s="83"/>
      <c r="W824" s="83"/>
      <c r="X824" s="83"/>
      <c r="Y824" s="83"/>
      <c r="Z824" s="83"/>
    </row>
    <row r="825" ht="12.0" customHeight="1">
      <c r="A825" s="82"/>
      <c r="B825" s="83"/>
      <c r="C825" s="84"/>
      <c r="D825" s="84"/>
      <c r="E825" s="84"/>
      <c r="F825" s="84"/>
      <c r="G825" s="89"/>
      <c r="H825" s="89"/>
      <c r="I825" s="90"/>
      <c r="J825" s="91"/>
      <c r="K825" s="83"/>
      <c r="L825" s="83"/>
      <c r="M825" s="83"/>
      <c r="N825" s="83"/>
      <c r="O825" s="83"/>
      <c r="P825" s="83"/>
      <c r="Q825" s="83"/>
      <c r="R825" s="83"/>
      <c r="S825" s="83"/>
      <c r="T825" s="83"/>
      <c r="U825" s="83"/>
      <c r="V825" s="83"/>
      <c r="W825" s="83"/>
      <c r="X825" s="83"/>
      <c r="Y825" s="83"/>
      <c r="Z825" s="83"/>
    </row>
    <row r="826" ht="12.0" customHeight="1">
      <c r="A826" s="82"/>
      <c r="B826" s="83"/>
      <c r="C826" s="84"/>
      <c r="D826" s="84"/>
      <c r="E826" s="84"/>
      <c r="F826" s="84"/>
      <c r="G826" s="89"/>
      <c r="H826" s="89"/>
      <c r="I826" s="90"/>
      <c r="J826" s="91"/>
      <c r="K826" s="83"/>
      <c r="L826" s="83"/>
      <c r="M826" s="83"/>
      <c r="N826" s="83"/>
      <c r="O826" s="83"/>
      <c r="P826" s="83"/>
      <c r="Q826" s="83"/>
      <c r="R826" s="83"/>
      <c r="S826" s="83"/>
      <c r="T826" s="83"/>
      <c r="U826" s="83"/>
      <c r="V826" s="83"/>
      <c r="W826" s="83"/>
      <c r="X826" s="83"/>
      <c r="Y826" s="83"/>
      <c r="Z826" s="83"/>
    </row>
    <row r="827" ht="12.0" customHeight="1">
      <c r="A827" s="82"/>
      <c r="B827" s="83"/>
      <c r="C827" s="84"/>
      <c r="D827" s="84"/>
      <c r="E827" s="84"/>
      <c r="F827" s="84"/>
      <c r="G827" s="89"/>
      <c r="H827" s="89"/>
      <c r="I827" s="90"/>
      <c r="J827" s="91"/>
      <c r="K827" s="83"/>
      <c r="L827" s="83"/>
      <c r="M827" s="83"/>
      <c r="N827" s="83"/>
      <c r="O827" s="83"/>
      <c r="P827" s="83"/>
      <c r="Q827" s="83"/>
      <c r="R827" s="83"/>
      <c r="S827" s="83"/>
      <c r="T827" s="83"/>
      <c r="U827" s="83"/>
      <c r="V827" s="83"/>
      <c r="W827" s="83"/>
      <c r="X827" s="83"/>
      <c r="Y827" s="83"/>
      <c r="Z827" s="83"/>
    </row>
    <row r="828" ht="12.0" customHeight="1">
      <c r="A828" s="82"/>
      <c r="B828" s="83"/>
      <c r="C828" s="84"/>
      <c r="D828" s="84"/>
      <c r="E828" s="84"/>
      <c r="F828" s="84"/>
      <c r="G828" s="89"/>
      <c r="H828" s="89"/>
      <c r="I828" s="90"/>
      <c r="J828" s="91"/>
      <c r="K828" s="83"/>
      <c r="L828" s="83"/>
      <c r="M828" s="83"/>
      <c r="N828" s="83"/>
      <c r="O828" s="83"/>
      <c r="P828" s="83"/>
      <c r="Q828" s="83"/>
      <c r="R828" s="83"/>
      <c r="S828" s="83"/>
      <c r="T828" s="83"/>
      <c r="U828" s="83"/>
      <c r="V828" s="83"/>
      <c r="W828" s="83"/>
      <c r="X828" s="83"/>
      <c r="Y828" s="83"/>
      <c r="Z828" s="83"/>
    </row>
    <row r="829" ht="12.0" customHeight="1">
      <c r="A829" s="82"/>
      <c r="B829" s="83"/>
      <c r="C829" s="84"/>
      <c r="D829" s="84"/>
      <c r="E829" s="84"/>
      <c r="F829" s="84"/>
      <c r="G829" s="89"/>
      <c r="H829" s="89"/>
      <c r="I829" s="90"/>
      <c r="J829" s="91"/>
      <c r="K829" s="83"/>
      <c r="L829" s="83"/>
      <c r="M829" s="83"/>
      <c r="N829" s="83"/>
      <c r="O829" s="83"/>
      <c r="P829" s="83"/>
      <c r="Q829" s="83"/>
      <c r="R829" s="83"/>
      <c r="S829" s="83"/>
      <c r="T829" s="83"/>
      <c r="U829" s="83"/>
      <c r="V829" s="83"/>
      <c r="W829" s="83"/>
      <c r="X829" s="83"/>
      <c r="Y829" s="83"/>
      <c r="Z829" s="83"/>
    </row>
    <row r="830" ht="12.0" customHeight="1">
      <c r="A830" s="82"/>
      <c r="B830" s="83"/>
      <c r="C830" s="84"/>
      <c r="D830" s="84"/>
      <c r="E830" s="84"/>
      <c r="F830" s="84"/>
      <c r="G830" s="89"/>
      <c r="H830" s="89"/>
      <c r="I830" s="90"/>
      <c r="J830" s="91"/>
      <c r="K830" s="83"/>
      <c r="L830" s="83"/>
      <c r="M830" s="83"/>
      <c r="N830" s="83"/>
      <c r="O830" s="83"/>
      <c r="P830" s="83"/>
      <c r="Q830" s="83"/>
      <c r="R830" s="83"/>
      <c r="S830" s="83"/>
      <c r="T830" s="83"/>
      <c r="U830" s="83"/>
      <c r="V830" s="83"/>
      <c r="W830" s="83"/>
      <c r="X830" s="83"/>
      <c r="Y830" s="83"/>
      <c r="Z830" s="83"/>
    </row>
    <row r="831" ht="12.0" customHeight="1">
      <c r="A831" s="82"/>
      <c r="B831" s="83"/>
      <c r="C831" s="84"/>
      <c r="D831" s="84"/>
      <c r="E831" s="84"/>
      <c r="F831" s="84"/>
      <c r="G831" s="89"/>
      <c r="H831" s="89"/>
      <c r="I831" s="90"/>
      <c r="J831" s="91"/>
      <c r="K831" s="83"/>
      <c r="L831" s="83"/>
      <c r="M831" s="83"/>
      <c r="N831" s="83"/>
      <c r="O831" s="83"/>
      <c r="P831" s="83"/>
      <c r="Q831" s="83"/>
      <c r="R831" s="83"/>
      <c r="S831" s="83"/>
      <c r="T831" s="83"/>
      <c r="U831" s="83"/>
      <c r="V831" s="83"/>
      <c r="W831" s="83"/>
      <c r="X831" s="83"/>
      <c r="Y831" s="83"/>
      <c r="Z831" s="83"/>
    </row>
    <row r="832" ht="12.0" customHeight="1">
      <c r="A832" s="82"/>
      <c r="B832" s="83"/>
      <c r="C832" s="84"/>
      <c r="D832" s="84"/>
      <c r="E832" s="84"/>
      <c r="F832" s="84"/>
      <c r="G832" s="89"/>
      <c r="H832" s="89"/>
      <c r="I832" s="90"/>
      <c r="J832" s="91"/>
      <c r="K832" s="83"/>
      <c r="L832" s="83"/>
      <c r="M832" s="83"/>
      <c r="N832" s="83"/>
      <c r="O832" s="83"/>
      <c r="P832" s="83"/>
      <c r="Q832" s="83"/>
      <c r="R832" s="83"/>
      <c r="S832" s="83"/>
      <c r="T832" s="83"/>
      <c r="U832" s="83"/>
      <c r="V832" s="83"/>
      <c r="W832" s="83"/>
      <c r="X832" s="83"/>
      <c r="Y832" s="83"/>
      <c r="Z832" s="83"/>
    </row>
    <row r="833" ht="12.0" customHeight="1">
      <c r="A833" s="82"/>
      <c r="B833" s="83"/>
      <c r="C833" s="84"/>
      <c r="D833" s="84"/>
      <c r="E833" s="84"/>
      <c r="F833" s="84"/>
      <c r="G833" s="89"/>
      <c r="H833" s="89"/>
      <c r="I833" s="90"/>
      <c r="J833" s="91"/>
      <c r="K833" s="83"/>
      <c r="L833" s="83"/>
      <c r="M833" s="83"/>
      <c r="N833" s="83"/>
      <c r="O833" s="83"/>
      <c r="P833" s="83"/>
      <c r="Q833" s="83"/>
      <c r="R833" s="83"/>
      <c r="S833" s="83"/>
      <c r="T833" s="83"/>
      <c r="U833" s="83"/>
      <c r="V833" s="83"/>
      <c r="W833" s="83"/>
      <c r="X833" s="83"/>
      <c r="Y833" s="83"/>
      <c r="Z833" s="83"/>
    </row>
    <row r="834" ht="12.0" customHeight="1">
      <c r="A834" s="82"/>
      <c r="B834" s="83"/>
      <c r="C834" s="84"/>
      <c r="D834" s="84"/>
      <c r="E834" s="84"/>
      <c r="F834" s="84"/>
      <c r="G834" s="89"/>
      <c r="H834" s="89"/>
      <c r="I834" s="90"/>
      <c r="J834" s="91"/>
      <c r="K834" s="83"/>
      <c r="L834" s="83"/>
      <c r="M834" s="83"/>
      <c r="N834" s="83"/>
      <c r="O834" s="83"/>
      <c r="P834" s="83"/>
      <c r="Q834" s="83"/>
      <c r="R834" s="83"/>
      <c r="S834" s="83"/>
      <c r="T834" s="83"/>
      <c r="U834" s="83"/>
      <c r="V834" s="83"/>
      <c r="W834" s="83"/>
      <c r="X834" s="83"/>
      <c r="Y834" s="83"/>
      <c r="Z834" s="83"/>
    </row>
    <row r="835" ht="12.0" customHeight="1">
      <c r="A835" s="82"/>
      <c r="B835" s="83"/>
      <c r="C835" s="84"/>
      <c r="D835" s="84"/>
      <c r="E835" s="84"/>
      <c r="F835" s="84"/>
      <c r="G835" s="89"/>
      <c r="H835" s="89"/>
      <c r="I835" s="90"/>
      <c r="J835" s="91"/>
      <c r="K835" s="83"/>
      <c r="L835" s="83"/>
      <c r="M835" s="83"/>
      <c r="N835" s="83"/>
      <c r="O835" s="83"/>
      <c r="P835" s="83"/>
      <c r="Q835" s="83"/>
      <c r="R835" s="83"/>
      <c r="S835" s="83"/>
      <c r="T835" s="83"/>
      <c r="U835" s="83"/>
      <c r="V835" s="83"/>
      <c r="W835" s="83"/>
      <c r="X835" s="83"/>
      <c r="Y835" s="83"/>
      <c r="Z835" s="83"/>
    </row>
    <row r="836" ht="12.0" customHeight="1">
      <c r="A836" s="82"/>
      <c r="B836" s="83"/>
      <c r="C836" s="84"/>
      <c r="D836" s="84"/>
      <c r="E836" s="84"/>
      <c r="F836" s="84"/>
      <c r="G836" s="89"/>
      <c r="H836" s="89"/>
      <c r="I836" s="90"/>
      <c r="J836" s="91"/>
      <c r="K836" s="83"/>
      <c r="L836" s="83"/>
      <c r="M836" s="83"/>
      <c r="N836" s="83"/>
      <c r="O836" s="83"/>
      <c r="P836" s="83"/>
      <c r="Q836" s="83"/>
      <c r="R836" s="83"/>
      <c r="S836" s="83"/>
      <c r="T836" s="83"/>
      <c r="U836" s="83"/>
      <c r="V836" s="83"/>
      <c r="W836" s="83"/>
      <c r="X836" s="83"/>
      <c r="Y836" s="83"/>
      <c r="Z836" s="83"/>
    </row>
    <row r="837" ht="12.0" customHeight="1">
      <c r="A837" s="82"/>
      <c r="B837" s="83"/>
      <c r="C837" s="84"/>
      <c r="D837" s="84"/>
      <c r="E837" s="84"/>
      <c r="F837" s="84"/>
      <c r="G837" s="89"/>
      <c r="H837" s="89"/>
      <c r="I837" s="90"/>
      <c r="J837" s="91"/>
      <c r="K837" s="83"/>
      <c r="L837" s="83"/>
      <c r="M837" s="83"/>
      <c r="N837" s="83"/>
      <c r="O837" s="83"/>
      <c r="P837" s="83"/>
      <c r="Q837" s="83"/>
      <c r="R837" s="83"/>
      <c r="S837" s="83"/>
      <c r="T837" s="83"/>
      <c r="U837" s="83"/>
      <c r="V837" s="83"/>
      <c r="W837" s="83"/>
      <c r="X837" s="83"/>
      <c r="Y837" s="83"/>
      <c r="Z837" s="83"/>
    </row>
    <row r="838" ht="12.0" customHeight="1">
      <c r="A838" s="82"/>
      <c r="B838" s="83"/>
      <c r="C838" s="84"/>
      <c r="D838" s="84"/>
      <c r="E838" s="84"/>
      <c r="F838" s="84"/>
      <c r="G838" s="89"/>
      <c r="H838" s="89"/>
      <c r="I838" s="90"/>
      <c r="J838" s="91"/>
      <c r="K838" s="83"/>
      <c r="L838" s="83"/>
      <c r="M838" s="83"/>
      <c r="N838" s="83"/>
      <c r="O838" s="83"/>
      <c r="P838" s="83"/>
      <c r="Q838" s="83"/>
      <c r="R838" s="83"/>
      <c r="S838" s="83"/>
      <c r="T838" s="83"/>
      <c r="U838" s="83"/>
      <c r="V838" s="83"/>
      <c r="W838" s="83"/>
      <c r="X838" s="83"/>
      <c r="Y838" s="83"/>
      <c r="Z838" s="83"/>
    </row>
    <row r="839" ht="12.0" customHeight="1">
      <c r="A839" s="82"/>
      <c r="B839" s="83"/>
      <c r="C839" s="84"/>
      <c r="D839" s="84"/>
      <c r="E839" s="84"/>
      <c r="F839" s="84"/>
      <c r="G839" s="89"/>
      <c r="H839" s="89"/>
      <c r="I839" s="90"/>
      <c r="J839" s="91"/>
      <c r="K839" s="83"/>
      <c r="L839" s="83"/>
      <c r="M839" s="83"/>
      <c r="N839" s="83"/>
      <c r="O839" s="83"/>
      <c r="P839" s="83"/>
      <c r="Q839" s="83"/>
      <c r="R839" s="83"/>
      <c r="S839" s="83"/>
      <c r="T839" s="83"/>
      <c r="U839" s="83"/>
      <c r="V839" s="83"/>
      <c r="W839" s="83"/>
      <c r="X839" s="83"/>
      <c r="Y839" s="83"/>
      <c r="Z839" s="83"/>
    </row>
    <row r="840" ht="12.0" customHeight="1">
      <c r="A840" s="82"/>
      <c r="B840" s="83"/>
      <c r="C840" s="84"/>
      <c r="D840" s="84"/>
      <c r="E840" s="84"/>
      <c r="F840" s="84"/>
      <c r="G840" s="89"/>
      <c r="H840" s="89"/>
      <c r="I840" s="90"/>
      <c r="J840" s="91"/>
      <c r="K840" s="83"/>
      <c r="L840" s="83"/>
      <c r="M840" s="83"/>
      <c r="N840" s="83"/>
      <c r="O840" s="83"/>
      <c r="P840" s="83"/>
      <c r="Q840" s="83"/>
      <c r="R840" s="83"/>
      <c r="S840" s="83"/>
      <c r="T840" s="83"/>
      <c r="U840" s="83"/>
      <c r="V840" s="83"/>
      <c r="W840" s="83"/>
      <c r="X840" s="83"/>
      <c r="Y840" s="83"/>
      <c r="Z840" s="83"/>
    </row>
    <row r="841" ht="12.0" customHeight="1">
      <c r="A841" s="82"/>
      <c r="B841" s="83"/>
      <c r="C841" s="84"/>
      <c r="D841" s="84"/>
      <c r="E841" s="84"/>
      <c r="F841" s="84"/>
      <c r="G841" s="89"/>
      <c r="H841" s="89"/>
      <c r="I841" s="90"/>
      <c r="J841" s="91"/>
      <c r="K841" s="83"/>
      <c r="L841" s="83"/>
      <c r="M841" s="83"/>
      <c r="N841" s="83"/>
      <c r="O841" s="83"/>
      <c r="P841" s="83"/>
      <c r="Q841" s="83"/>
      <c r="R841" s="83"/>
      <c r="S841" s="83"/>
      <c r="T841" s="83"/>
      <c r="U841" s="83"/>
      <c r="V841" s="83"/>
      <c r="W841" s="83"/>
      <c r="X841" s="83"/>
      <c r="Y841" s="83"/>
      <c r="Z841" s="83"/>
    </row>
    <row r="842" ht="12.0" customHeight="1">
      <c r="A842" s="82"/>
      <c r="B842" s="83"/>
      <c r="C842" s="84"/>
      <c r="D842" s="84"/>
      <c r="E842" s="84"/>
      <c r="F842" s="84"/>
      <c r="G842" s="89"/>
      <c r="H842" s="89"/>
      <c r="I842" s="90"/>
      <c r="J842" s="91"/>
      <c r="K842" s="83"/>
      <c r="L842" s="83"/>
      <c r="M842" s="83"/>
      <c r="N842" s="83"/>
      <c r="O842" s="83"/>
      <c r="P842" s="83"/>
      <c r="Q842" s="83"/>
      <c r="R842" s="83"/>
      <c r="S842" s="83"/>
      <c r="T842" s="83"/>
      <c r="U842" s="83"/>
      <c r="V842" s="83"/>
      <c r="W842" s="83"/>
      <c r="X842" s="83"/>
      <c r="Y842" s="83"/>
      <c r="Z842" s="83"/>
    </row>
    <row r="843" ht="12.0" customHeight="1">
      <c r="A843" s="82"/>
      <c r="B843" s="83"/>
      <c r="C843" s="84"/>
      <c r="D843" s="84"/>
      <c r="E843" s="84"/>
      <c r="F843" s="84"/>
      <c r="G843" s="89"/>
      <c r="H843" s="89"/>
      <c r="I843" s="90"/>
      <c r="J843" s="91"/>
      <c r="K843" s="83"/>
      <c r="L843" s="83"/>
      <c r="M843" s="83"/>
      <c r="N843" s="83"/>
      <c r="O843" s="83"/>
      <c r="P843" s="83"/>
      <c r="Q843" s="83"/>
      <c r="R843" s="83"/>
      <c r="S843" s="83"/>
      <c r="T843" s="83"/>
      <c r="U843" s="83"/>
      <c r="V843" s="83"/>
      <c r="W843" s="83"/>
      <c r="X843" s="83"/>
      <c r="Y843" s="83"/>
      <c r="Z843" s="83"/>
    </row>
    <row r="844" ht="12.0" customHeight="1">
      <c r="A844" s="82"/>
      <c r="B844" s="83"/>
      <c r="C844" s="84"/>
      <c r="D844" s="84"/>
      <c r="E844" s="84"/>
      <c r="F844" s="84"/>
      <c r="G844" s="89"/>
      <c r="H844" s="89"/>
      <c r="I844" s="90"/>
      <c r="J844" s="91"/>
      <c r="K844" s="83"/>
      <c r="L844" s="83"/>
      <c r="M844" s="83"/>
      <c r="N844" s="83"/>
      <c r="O844" s="83"/>
      <c r="P844" s="83"/>
      <c r="Q844" s="83"/>
      <c r="R844" s="83"/>
      <c r="S844" s="83"/>
      <c r="T844" s="83"/>
      <c r="U844" s="83"/>
      <c r="V844" s="83"/>
      <c r="W844" s="83"/>
      <c r="X844" s="83"/>
      <c r="Y844" s="83"/>
      <c r="Z844" s="83"/>
    </row>
    <row r="845" ht="12.0" customHeight="1">
      <c r="A845" s="82"/>
      <c r="B845" s="83"/>
      <c r="C845" s="84"/>
      <c r="D845" s="84"/>
      <c r="E845" s="84"/>
      <c r="F845" s="84"/>
      <c r="G845" s="89"/>
      <c r="H845" s="89"/>
      <c r="I845" s="90"/>
      <c r="J845" s="91"/>
      <c r="K845" s="83"/>
      <c r="L845" s="83"/>
      <c r="M845" s="83"/>
      <c r="N845" s="83"/>
      <c r="O845" s="83"/>
      <c r="P845" s="83"/>
      <c r="Q845" s="83"/>
      <c r="R845" s="83"/>
      <c r="S845" s="83"/>
      <c r="T845" s="83"/>
      <c r="U845" s="83"/>
      <c r="V845" s="83"/>
      <c r="W845" s="83"/>
      <c r="X845" s="83"/>
      <c r="Y845" s="83"/>
      <c r="Z845" s="83"/>
    </row>
    <row r="846" ht="12.0" customHeight="1">
      <c r="A846" s="82"/>
      <c r="B846" s="83"/>
      <c r="C846" s="84"/>
      <c r="D846" s="84"/>
      <c r="E846" s="84"/>
      <c r="F846" s="84"/>
      <c r="G846" s="89"/>
      <c r="H846" s="89"/>
      <c r="I846" s="90"/>
      <c r="J846" s="91"/>
      <c r="K846" s="83"/>
      <c r="L846" s="83"/>
      <c r="M846" s="83"/>
      <c r="N846" s="83"/>
      <c r="O846" s="83"/>
      <c r="P846" s="83"/>
      <c r="Q846" s="83"/>
      <c r="R846" s="83"/>
      <c r="S846" s="83"/>
      <c r="T846" s="83"/>
      <c r="U846" s="83"/>
      <c r="V846" s="83"/>
      <c r="W846" s="83"/>
      <c r="X846" s="83"/>
      <c r="Y846" s="83"/>
      <c r="Z846" s="83"/>
    </row>
    <row r="847" ht="12.0" customHeight="1">
      <c r="A847" s="82"/>
      <c r="B847" s="83"/>
      <c r="C847" s="84"/>
      <c r="D847" s="84"/>
      <c r="E847" s="84"/>
      <c r="F847" s="84"/>
      <c r="G847" s="89"/>
      <c r="H847" s="89"/>
      <c r="I847" s="90"/>
      <c r="J847" s="91"/>
      <c r="K847" s="83"/>
      <c r="L847" s="83"/>
      <c r="M847" s="83"/>
      <c r="N847" s="83"/>
      <c r="O847" s="83"/>
      <c r="P847" s="83"/>
      <c r="Q847" s="83"/>
      <c r="R847" s="83"/>
      <c r="S847" s="83"/>
      <c r="T847" s="83"/>
      <c r="U847" s="83"/>
      <c r="V847" s="83"/>
      <c r="W847" s="83"/>
      <c r="X847" s="83"/>
      <c r="Y847" s="83"/>
      <c r="Z847" s="83"/>
    </row>
    <row r="848" ht="12.0" customHeight="1">
      <c r="A848" s="82"/>
      <c r="B848" s="83"/>
      <c r="C848" s="84"/>
      <c r="D848" s="84"/>
      <c r="E848" s="84"/>
      <c r="F848" s="84"/>
      <c r="G848" s="89"/>
      <c r="H848" s="89"/>
      <c r="I848" s="90"/>
      <c r="J848" s="91"/>
      <c r="K848" s="83"/>
      <c r="L848" s="83"/>
      <c r="M848" s="83"/>
      <c r="N848" s="83"/>
      <c r="O848" s="83"/>
      <c r="P848" s="83"/>
      <c r="Q848" s="83"/>
      <c r="R848" s="83"/>
      <c r="S848" s="83"/>
      <c r="T848" s="83"/>
      <c r="U848" s="83"/>
      <c r="V848" s="83"/>
      <c r="W848" s="83"/>
      <c r="X848" s="83"/>
      <c r="Y848" s="83"/>
      <c r="Z848" s="83"/>
    </row>
    <row r="849" ht="12.0" customHeight="1">
      <c r="A849" s="82"/>
      <c r="B849" s="83"/>
      <c r="C849" s="84"/>
      <c r="D849" s="84"/>
      <c r="E849" s="84"/>
      <c r="F849" s="84"/>
      <c r="G849" s="89"/>
      <c r="H849" s="89"/>
      <c r="I849" s="90"/>
      <c r="J849" s="91"/>
      <c r="K849" s="83"/>
      <c r="L849" s="83"/>
      <c r="M849" s="83"/>
      <c r="N849" s="83"/>
      <c r="O849" s="83"/>
      <c r="P849" s="83"/>
      <c r="Q849" s="83"/>
      <c r="R849" s="83"/>
      <c r="S849" s="83"/>
      <c r="T849" s="83"/>
      <c r="U849" s="83"/>
      <c r="V849" s="83"/>
      <c r="W849" s="83"/>
      <c r="X849" s="83"/>
      <c r="Y849" s="83"/>
      <c r="Z849" s="83"/>
    </row>
    <row r="850" ht="12.0" customHeight="1">
      <c r="A850" s="82"/>
      <c r="B850" s="83"/>
      <c r="C850" s="84"/>
      <c r="D850" s="84"/>
      <c r="E850" s="84"/>
      <c r="F850" s="84"/>
      <c r="G850" s="89"/>
      <c r="H850" s="89"/>
      <c r="I850" s="90"/>
      <c r="J850" s="91"/>
      <c r="K850" s="83"/>
      <c r="L850" s="83"/>
      <c r="M850" s="83"/>
      <c r="N850" s="83"/>
      <c r="O850" s="83"/>
      <c r="P850" s="83"/>
      <c r="Q850" s="83"/>
      <c r="R850" s="83"/>
      <c r="S850" s="83"/>
      <c r="T850" s="83"/>
      <c r="U850" s="83"/>
      <c r="V850" s="83"/>
      <c r="W850" s="83"/>
      <c r="X850" s="83"/>
      <c r="Y850" s="83"/>
      <c r="Z850" s="83"/>
    </row>
    <row r="851" ht="12.0" customHeight="1">
      <c r="A851" s="82"/>
      <c r="B851" s="83"/>
      <c r="C851" s="84"/>
      <c r="D851" s="84"/>
      <c r="E851" s="84"/>
      <c r="F851" s="84"/>
      <c r="G851" s="89"/>
      <c r="H851" s="89"/>
      <c r="I851" s="90"/>
      <c r="J851" s="91"/>
      <c r="K851" s="83"/>
      <c r="L851" s="83"/>
      <c r="M851" s="83"/>
      <c r="N851" s="83"/>
      <c r="O851" s="83"/>
      <c r="P851" s="83"/>
      <c r="Q851" s="83"/>
      <c r="R851" s="83"/>
      <c r="S851" s="83"/>
      <c r="T851" s="83"/>
      <c r="U851" s="83"/>
      <c r="V851" s="83"/>
      <c r="W851" s="83"/>
      <c r="X851" s="83"/>
      <c r="Y851" s="83"/>
      <c r="Z851" s="83"/>
    </row>
    <row r="852" ht="12.0" customHeight="1">
      <c r="A852" s="82"/>
      <c r="B852" s="83"/>
      <c r="C852" s="84"/>
      <c r="D852" s="84"/>
      <c r="E852" s="84"/>
      <c r="F852" s="84"/>
      <c r="G852" s="89"/>
      <c r="H852" s="89"/>
      <c r="I852" s="90"/>
      <c r="J852" s="91"/>
      <c r="K852" s="83"/>
      <c r="L852" s="83"/>
      <c r="M852" s="83"/>
      <c r="N852" s="83"/>
      <c r="O852" s="83"/>
      <c r="P852" s="83"/>
      <c r="Q852" s="83"/>
      <c r="R852" s="83"/>
      <c r="S852" s="83"/>
      <c r="T852" s="83"/>
      <c r="U852" s="83"/>
      <c r="V852" s="83"/>
      <c r="W852" s="83"/>
      <c r="X852" s="83"/>
      <c r="Y852" s="83"/>
      <c r="Z852" s="83"/>
    </row>
    <row r="853" ht="12.0" customHeight="1">
      <c r="A853" s="82"/>
      <c r="B853" s="83"/>
      <c r="C853" s="84"/>
      <c r="D853" s="84"/>
      <c r="E853" s="84"/>
      <c r="F853" s="84"/>
      <c r="G853" s="89"/>
      <c r="H853" s="89"/>
      <c r="I853" s="90"/>
      <c r="J853" s="91"/>
      <c r="K853" s="83"/>
      <c r="L853" s="83"/>
      <c r="M853" s="83"/>
      <c r="N853" s="83"/>
      <c r="O853" s="83"/>
      <c r="P853" s="83"/>
      <c r="Q853" s="83"/>
      <c r="R853" s="83"/>
      <c r="S853" s="83"/>
      <c r="T853" s="83"/>
      <c r="U853" s="83"/>
      <c r="V853" s="83"/>
      <c r="W853" s="83"/>
      <c r="X853" s="83"/>
      <c r="Y853" s="83"/>
      <c r="Z853" s="83"/>
    </row>
    <row r="854" ht="12.0" customHeight="1">
      <c r="A854" s="82"/>
      <c r="B854" s="83"/>
      <c r="C854" s="84"/>
      <c r="D854" s="84"/>
      <c r="E854" s="84"/>
      <c r="F854" s="84"/>
      <c r="G854" s="89"/>
      <c r="H854" s="89"/>
      <c r="I854" s="90"/>
      <c r="J854" s="91"/>
      <c r="K854" s="83"/>
      <c r="L854" s="83"/>
      <c r="M854" s="83"/>
      <c r="N854" s="83"/>
      <c r="O854" s="83"/>
      <c r="P854" s="83"/>
      <c r="Q854" s="83"/>
      <c r="R854" s="83"/>
      <c r="S854" s="83"/>
      <c r="T854" s="83"/>
      <c r="U854" s="83"/>
      <c r="V854" s="83"/>
      <c r="W854" s="83"/>
      <c r="X854" s="83"/>
      <c r="Y854" s="83"/>
      <c r="Z854" s="83"/>
    </row>
    <row r="855" ht="12.0" customHeight="1">
      <c r="A855" s="82"/>
      <c r="B855" s="83"/>
      <c r="C855" s="84"/>
      <c r="D855" s="84"/>
      <c r="E855" s="84"/>
      <c r="F855" s="84"/>
      <c r="G855" s="89"/>
      <c r="H855" s="89"/>
      <c r="I855" s="90"/>
      <c r="J855" s="91"/>
      <c r="K855" s="83"/>
      <c r="L855" s="83"/>
      <c r="M855" s="83"/>
      <c r="N855" s="83"/>
      <c r="O855" s="83"/>
      <c r="P855" s="83"/>
      <c r="Q855" s="83"/>
      <c r="R855" s="83"/>
      <c r="S855" s="83"/>
      <c r="T855" s="83"/>
      <c r="U855" s="83"/>
      <c r="V855" s="83"/>
      <c r="W855" s="83"/>
      <c r="X855" s="83"/>
      <c r="Y855" s="83"/>
      <c r="Z855" s="83"/>
    </row>
    <row r="856" ht="12.0" customHeight="1">
      <c r="A856" s="82"/>
      <c r="B856" s="83"/>
      <c r="C856" s="84"/>
      <c r="D856" s="84"/>
      <c r="E856" s="84"/>
      <c r="F856" s="84"/>
      <c r="G856" s="89"/>
      <c r="H856" s="89"/>
      <c r="I856" s="90"/>
      <c r="J856" s="91"/>
      <c r="K856" s="83"/>
      <c r="L856" s="83"/>
      <c r="M856" s="83"/>
      <c r="N856" s="83"/>
      <c r="O856" s="83"/>
      <c r="P856" s="83"/>
      <c r="Q856" s="83"/>
      <c r="R856" s="83"/>
      <c r="S856" s="83"/>
      <c r="T856" s="83"/>
      <c r="U856" s="83"/>
      <c r="V856" s="83"/>
      <c r="W856" s="83"/>
      <c r="X856" s="83"/>
      <c r="Y856" s="83"/>
      <c r="Z856" s="83"/>
    </row>
    <row r="857" ht="12.0" customHeight="1">
      <c r="A857" s="82"/>
      <c r="B857" s="83"/>
      <c r="C857" s="84"/>
      <c r="D857" s="84"/>
      <c r="E857" s="84"/>
      <c r="F857" s="84"/>
      <c r="G857" s="89"/>
      <c r="H857" s="89"/>
      <c r="I857" s="90"/>
      <c r="J857" s="91"/>
      <c r="K857" s="83"/>
      <c r="L857" s="83"/>
      <c r="M857" s="83"/>
      <c r="N857" s="83"/>
      <c r="O857" s="83"/>
      <c r="P857" s="83"/>
      <c r="Q857" s="83"/>
      <c r="R857" s="83"/>
      <c r="S857" s="83"/>
      <c r="T857" s="83"/>
      <c r="U857" s="83"/>
      <c r="V857" s="83"/>
      <c r="W857" s="83"/>
      <c r="X857" s="83"/>
      <c r="Y857" s="83"/>
      <c r="Z857" s="83"/>
    </row>
    <row r="858" ht="12.0" customHeight="1">
      <c r="A858" s="82"/>
      <c r="B858" s="83"/>
      <c r="C858" s="84"/>
      <c r="D858" s="84"/>
      <c r="E858" s="84"/>
      <c r="F858" s="84"/>
      <c r="G858" s="89"/>
      <c r="H858" s="89"/>
      <c r="I858" s="90"/>
      <c r="J858" s="91"/>
      <c r="K858" s="83"/>
      <c r="L858" s="83"/>
      <c r="M858" s="83"/>
      <c r="N858" s="83"/>
      <c r="O858" s="83"/>
      <c r="P858" s="83"/>
      <c r="Q858" s="83"/>
      <c r="R858" s="83"/>
      <c r="S858" s="83"/>
      <c r="T858" s="83"/>
      <c r="U858" s="83"/>
      <c r="V858" s="83"/>
      <c r="W858" s="83"/>
      <c r="X858" s="83"/>
      <c r="Y858" s="83"/>
      <c r="Z858" s="83"/>
    </row>
    <row r="859" ht="12.0" customHeight="1">
      <c r="A859" s="82"/>
      <c r="B859" s="83"/>
      <c r="C859" s="84"/>
      <c r="D859" s="84"/>
      <c r="E859" s="84"/>
      <c r="F859" s="84"/>
      <c r="G859" s="89"/>
      <c r="H859" s="89"/>
      <c r="I859" s="90"/>
      <c r="J859" s="91"/>
      <c r="K859" s="83"/>
      <c r="L859" s="83"/>
      <c r="M859" s="83"/>
      <c r="N859" s="83"/>
      <c r="O859" s="83"/>
      <c r="P859" s="83"/>
      <c r="Q859" s="83"/>
      <c r="R859" s="83"/>
      <c r="S859" s="83"/>
      <c r="T859" s="83"/>
      <c r="U859" s="83"/>
      <c r="V859" s="83"/>
      <c r="W859" s="83"/>
      <c r="X859" s="83"/>
      <c r="Y859" s="83"/>
      <c r="Z859" s="83"/>
    </row>
    <row r="860" ht="12.0" customHeight="1">
      <c r="A860" s="82"/>
      <c r="B860" s="83"/>
      <c r="C860" s="84"/>
      <c r="D860" s="84"/>
      <c r="E860" s="84"/>
      <c r="F860" s="84"/>
      <c r="G860" s="89"/>
      <c r="H860" s="89"/>
      <c r="I860" s="90"/>
      <c r="J860" s="91"/>
      <c r="K860" s="83"/>
      <c r="L860" s="83"/>
      <c r="M860" s="83"/>
      <c r="N860" s="83"/>
      <c r="O860" s="83"/>
      <c r="P860" s="83"/>
      <c r="Q860" s="83"/>
      <c r="R860" s="83"/>
      <c r="S860" s="83"/>
      <c r="T860" s="83"/>
      <c r="U860" s="83"/>
      <c r="V860" s="83"/>
      <c r="W860" s="83"/>
      <c r="X860" s="83"/>
      <c r="Y860" s="83"/>
      <c r="Z860" s="83"/>
    </row>
    <row r="861" ht="12.0" customHeight="1">
      <c r="A861" s="82"/>
      <c r="B861" s="83"/>
      <c r="C861" s="84"/>
      <c r="D861" s="84"/>
      <c r="E861" s="84"/>
      <c r="F861" s="84"/>
      <c r="G861" s="89"/>
      <c r="H861" s="89"/>
      <c r="I861" s="90"/>
      <c r="J861" s="91"/>
      <c r="K861" s="83"/>
      <c r="L861" s="83"/>
      <c r="M861" s="83"/>
      <c r="N861" s="83"/>
      <c r="O861" s="83"/>
      <c r="P861" s="83"/>
      <c r="Q861" s="83"/>
      <c r="R861" s="83"/>
      <c r="S861" s="83"/>
      <c r="T861" s="83"/>
      <c r="U861" s="83"/>
      <c r="V861" s="83"/>
      <c r="W861" s="83"/>
      <c r="X861" s="83"/>
      <c r="Y861" s="83"/>
      <c r="Z861" s="83"/>
    </row>
    <row r="862" ht="12.0" customHeight="1">
      <c r="A862" s="82"/>
      <c r="B862" s="83"/>
      <c r="C862" s="84"/>
      <c r="D862" s="84"/>
      <c r="E862" s="84"/>
      <c r="F862" s="84"/>
      <c r="G862" s="89"/>
      <c r="H862" s="89"/>
      <c r="I862" s="90"/>
      <c r="J862" s="91"/>
      <c r="K862" s="83"/>
      <c r="L862" s="83"/>
      <c r="M862" s="83"/>
      <c r="N862" s="83"/>
      <c r="O862" s="83"/>
      <c r="P862" s="83"/>
      <c r="Q862" s="83"/>
      <c r="R862" s="83"/>
      <c r="S862" s="83"/>
      <c r="T862" s="83"/>
      <c r="U862" s="83"/>
      <c r="V862" s="83"/>
      <c r="W862" s="83"/>
      <c r="X862" s="83"/>
      <c r="Y862" s="83"/>
      <c r="Z862" s="83"/>
    </row>
    <row r="863" ht="12.0" customHeight="1">
      <c r="A863" s="82"/>
      <c r="B863" s="83"/>
      <c r="C863" s="84"/>
      <c r="D863" s="84"/>
      <c r="E863" s="84"/>
      <c r="F863" s="84"/>
      <c r="G863" s="89"/>
      <c r="H863" s="89"/>
      <c r="I863" s="90"/>
      <c r="J863" s="91"/>
      <c r="K863" s="83"/>
      <c r="L863" s="83"/>
      <c r="M863" s="83"/>
      <c r="N863" s="83"/>
      <c r="O863" s="83"/>
      <c r="P863" s="83"/>
      <c r="Q863" s="83"/>
      <c r="R863" s="83"/>
      <c r="S863" s="83"/>
      <c r="T863" s="83"/>
      <c r="U863" s="83"/>
      <c r="V863" s="83"/>
      <c r="W863" s="83"/>
      <c r="X863" s="83"/>
      <c r="Y863" s="83"/>
      <c r="Z863" s="83"/>
    </row>
    <row r="864" ht="12.0" customHeight="1">
      <c r="A864" s="82"/>
      <c r="B864" s="83"/>
      <c r="C864" s="84"/>
      <c r="D864" s="84"/>
      <c r="E864" s="84"/>
      <c r="F864" s="84"/>
      <c r="G864" s="89"/>
      <c r="H864" s="89"/>
      <c r="I864" s="90"/>
      <c r="J864" s="91"/>
      <c r="K864" s="83"/>
      <c r="L864" s="83"/>
      <c r="M864" s="83"/>
      <c r="N864" s="83"/>
      <c r="O864" s="83"/>
      <c r="P864" s="83"/>
      <c r="Q864" s="83"/>
      <c r="R864" s="83"/>
      <c r="S864" s="83"/>
      <c r="T864" s="83"/>
      <c r="U864" s="83"/>
      <c r="V864" s="83"/>
      <c r="W864" s="83"/>
      <c r="X864" s="83"/>
      <c r="Y864" s="83"/>
      <c r="Z864" s="83"/>
    </row>
    <row r="865" ht="12.0" customHeight="1">
      <c r="A865" s="82"/>
      <c r="B865" s="83"/>
      <c r="C865" s="84"/>
      <c r="D865" s="84"/>
      <c r="E865" s="84"/>
      <c r="F865" s="84"/>
      <c r="G865" s="89"/>
      <c r="H865" s="89"/>
      <c r="I865" s="90"/>
      <c r="J865" s="91"/>
      <c r="K865" s="83"/>
      <c r="L865" s="83"/>
      <c r="M865" s="83"/>
      <c r="N865" s="83"/>
      <c r="O865" s="83"/>
      <c r="P865" s="83"/>
      <c r="Q865" s="83"/>
      <c r="R865" s="83"/>
      <c r="S865" s="83"/>
      <c r="T865" s="83"/>
      <c r="U865" s="83"/>
      <c r="V865" s="83"/>
      <c r="W865" s="83"/>
      <c r="X865" s="83"/>
      <c r="Y865" s="83"/>
      <c r="Z865" s="83"/>
    </row>
    <row r="866" ht="12.0" customHeight="1">
      <c r="A866" s="82"/>
      <c r="B866" s="83"/>
      <c r="C866" s="84"/>
      <c r="D866" s="84"/>
      <c r="E866" s="84"/>
      <c r="F866" s="84"/>
      <c r="G866" s="89"/>
      <c r="H866" s="89"/>
      <c r="I866" s="90"/>
      <c r="J866" s="91"/>
      <c r="K866" s="83"/>
      <c r="L866" s="83"/>
      <c r="M866" s="83"/>
      <c r="N866" s="83"/>
      <c r="O866" s="83"/>
      <c r="P866" s="83"/>
      <c r="Q866" s="83"/>
      <c r="R866" s="83"/>
      <c r="S866" s="83"/>
      <c r="T866" s="83"/>
      <c r="U866" s="83"/>
      <c r="V866" s="83"/>
      <c r="W866" s="83"/>
      <c r="X866" s="83"/>
      <c r="Y866" s="83"/>
      <c r="Z866" s="83"/>
    </row>
    <row r="867" ht="12.0" customHeight="1">
      <c r="A867" s="82"/>
      <c r="B867" s="83"/>
      <c r="C867" s="84"/>
      <c r="D867" s="84"/>
      <c r="E867" s="84"/>
      <c r="F867" s="84"/>
      <c r="G867" s="89"/>
      <c r="H867" s="89"/>
      <c r="I867" s="90"/>
      <c r="J867" s="91"/>
      <c r="K867" s="83"/>
      <c r="L867" s="83"/>
      <c r="M867" s="83"/>
      <c r="N867" s="83"/>
      <c r="O867" s="83"/>
      <c r="P867" s="83"/>
      <c r="Q867" s="83"/>
      <c r="R867" s="83"/>
      <c r="S867" s="83"/>
      <c r="T867" s="83"/>
      <c r="U867" s="83"/>
      <c r="V867" s="83"/>
      <c r="W867" s="83"/>
      <c r="X867" s="83"/>
      <c r="Y867" s="83"/>
      <c r="Z867" s="83"/>
    </row>
    <row r="868" ht="12.0" customHeight="1">
      <c r="A868" s="82"/>
      <c r="B868" s="83"/>
      <c r="C868" s="84"/>
      <c r="D868" s="84"/>
      <c r="E868" s="84"/>
      <c r="F868" s="84"/>
      <c r="G868" s="89"/>
      <c r="H868" s="89"/>
      <c r="I868" s="90"/>
      <c r="J868" s="91"/>
      <c r="K868" s="83"/>
      <c r="L868" s="83"/>
      <c r="M868" s="83"/>
      <c r="N868" s="83"/>
      <c r="O868" s="83"/>
      <c r="P868" s="83"/>
      <c r="Q868" s="83"/>
      <c r="R868" s="83"/>
      <c r="S868" s="83"/>
      <c r="T868" s="83"/>
      <c r="U868" s="83"/>
      <c r="V868" s="83"/>
      <c r="W868" s="83"/>
      <c r="X868" s="83"/>
      <c r="Y868" s="83"/>
      <c r="Z868" s="83"/>
    </row>
    <row r="869" ht="12.0" customHeight="1">
      <c r="A869" s="82"/>
      <c r="B869" s="83"/>
      <c r="C869" s="84"/>
      <c r="D869" s="84"/>
      <c r="E869" s="84"/>
      <c r="F869" s="84"/>
      <c r="G869" s="89"/>
      <c r="H869" s="89"/>
      <c r="I869" s="90"/>
      <c r="J869" s="91"/>
      <c r="K869" s="83"/>
      <c r="L869" s="83"/>
      <c r="M869" s="83"/>
      <c r="N869" s="83"/>
      <c r="O869" s="83"/>
      <c r="P869" s="83"/>
      <c r="Q869" s="83"/>
      <c r="R869" s="83"/>
      <c r="S869" s="83"/>
      <c r="T869" s="83"/>
      <c r="U869" s="83"/>
      <c r="V869" s="83"/>
      <c r="W869" s="83"/>
      <c r="X869" s="83"/>
      <c r="Y869" s="83"/>
      <c r="Z869" s="83"/>
    </row>
    <row r="870" ht="12.0" customHeight="1">
      <c r="A870" s="82"/>
      <c r="B870" s="83"/>
      <c r="C870" s="84"/>
      <c r="D870" s="84"/>
      <c r="E870" s="84"/>
      <c r="F870" s="84"/>
      <c r="G870" s="89"/>
      <c r="H870" s="89"/>
      <c r="I870" s="90"/>
      <c r="J870" s="91"/>
      <c r="K870" s="83"/>
      <c r="L870" s="83"/>
      <c r="M870" s="83"/>
      <c r="N870" s="83"/>
      <c r="O870" s="83"/>
      <c r="P870" s="83"/>
      <c r="Q870" s="83"/>
      <c r="R870" s="83"/>
      <c r="S870" s="83"/>
      <c r="T870" s="83"/>
      <c r="U870" s="83"/>
      <c r="V870" s="83"/>
      <c r="W870" s="83"/>
      <c r="X870" s="83"/>
      <c r="Y870" s="83"/>
      <c r="Z870" s="83"/>
    </row>
    <row r="871" ht="12.0" customHeight="1">
      <c r="A871" s="82"/>
      <c r="B871" s="83"/>
      <c r="C871" s="84"/>
      <c r="D871" s="84"/>
      <c r="E871" s="84"/>
      <c r="F871" s="84"/>
      <c r="G871" s="89"/>
      <c r="H871" s="89"/>
      <c r="I871" s="90"/>
      <c r="J871" s="91"/>
      <c r="K871" s="83"/>
      <c r="L871" s="83"/>
      <c r="M871" s="83"/>
      <c r="N871" s="83"/>
      <c r="O871" s="83"/>
      <c r="P871" s="83"/>
      <c r="Q871" s="83"/>
      <c r="R871" s="83"/>
      <c r="S871" s="83"/>
      <c r="T871" s="83"/>
      <c r="U871" s="83"/>
      <c r="V871" s="83"/>
      <c r="W871" s="83"/>
      <c r="X871" s="83"/>
      <c r="Y871" s="83"/>
      <c r="Z871" s="83"/>
    </row>
    <row r="872" ht="12.0" customHeight="1">
      <c r="A872" s="82"/>
      <c r="B872" s="83"/>
      <c r="C872" s="84"/>
      <c r="D872" s="84"/>
      <c r="E872" s="84"/>
      <c r="F872" s="84"/>
      <c r="G872" s="89"/>
      <c r="H872" s="89"/>
      <c r="I872" s="90"/>
      <c r="J872" s="91"/>
      <c r="K872" s="83"/>
      <c r="L872" s="83"/>
      <c r="M872" s="83"/>
      <c r="N872" s="83"/>
      <c r="O872" s="83"/>
      <c r="P872" s="83"/>
      <c r="Q872" s="83"/>
      <c r="R872" s="83"/>
      <c r="S872" s="83"/>
      <c r="T872" s="83"/>
      <c r="U872" s="83"/>
      <c r="V872" s="83"/>
      <c r="W872" s="83"/>
      <c r="X872" s="83"/>
      <c r="Y872" s="83"/>
      <c r="Z872" s="83"/>
    </row>
    <row r="873" ht="12.0" customHeight="1">
      <c r="A873" s="82"/>
      <c r="B873" s="83"/>
      <c r="C873" s="84"/>
      <c r="D873" s="84"/>
      <c r="E873" s="84"/>
      <c r="F873" s="84"/>
      <c r="G873" s="89"/>
      <c r="H873" s="89"/>
      <c r="I873" s="90"/>
      <c r="J873" s="91"/>
      <c r="K873" s="83"/>
      <c r="L873" s="83"/>
      <c r="M873" s="83"/>
      <c r="N873" s="83"/>
      <c r="O873" s="83"/>
      <c r="P873" s="83"/>
      <c r="Q873" s="83"/>
      <c r="R873" s="83"/>
      <c r="S873" s="83"/>
      <c r="T873" s="83"/>
      <c r="U873" s="83"/>
      <c r="V873" s="83"/>
      <c r="W873" s="83"/>
      <c r="X873" s="83"/>
      <c r="Y873" s="83"/>
      <c r="Z873" s="83"/>
    </row>
    <row r="874" ht="12.0" customHeight="1">
      <c r="A874" s="82"/>
      <c r="B874" s="83"/>
      <c r="C874" s="84"/>
      <c r="D874" s="84"/>
      <c r="E874" s="84"/>
      <c r="F874" s="84"/>
      <c r="G874" s="89"/>
      <c r="H874" s="89"/>
      <c r="I874" s="90"/>
      <c r="J874" s="91"/>
      <c r="K874" s="83"/>
      <c r="L874" s="83"/>
      <c r="M874" s="83"/>
      <c r="N874" s="83"/>
      <c r="O874" s="83"/>
      <c r="P874" s="83"/>
      <c r="Q874" s="83"/>
      <c r="R874" s="83"/>
      <c r="S874" s="83"/>
      <c r="T874" s="83"/>
      <c r="U874" s="83"/>
      <c r="V874" s="83"/>
      <c r="W874" s="83"/>
      <c r="X874" s="83"/>
      <c r="Y874" s="83"/>
      <c r="Z874" s="83"/>
    </row>
    <row r="875" ht="12.0" customHeight="1">
      <c r="A875" s="82"/>
      <c r="B875" s="83"/>
      <c r="C875" s="84"/>
      <c r="D875" s="84"/>
      <c r="E875" s="84"/>
      <c r="F875" s="84"/>
      <c r="G875" s="89"/>
      <c r="H875" s="89"/>
      <c r="I875" s="90"/>
      <c r="J875" s="91"/>
      <c r="K875" s="83"/>
      <c r="L875" s="83"/>
      <c r="M875" s="83"/>
      <c r="N875" s="83"/>
      <c r="O875" s="83"/>
      <c r="P875" s="83"/>
      <c r="Q875" s="83"/>
      <c r="R875" s="83"/>
      <c r="S875" s="83"/>
      <c r="T875" s="83"/>
      <c r="U875" s="83"/>
      <c r="V875" s="83"/>
      <c r="W875" s="83"/>
      <c r="X875" s="83"/>
      <c r="Y875" s="83"/>
      <c r="Z875" s="83"/>
    </row>
    <row r="876" ht="12.0" customHeight="1">
      <c r="A876" s="82"/>
      <c r="B876" s="83"/>
      <c r="C876" s="84"/>
      <c r="D876" s="84"/>
      <c r="E876" s="84"/>
      <c r="F876" s="84"/>
      <c r="G876" s="89"/>
      <c r="H876" s="89"/>
      <c r="I876" s="90"/>
      <c r="J876" s="91"/>
      <c r="K876" s="83"/>
      <c r="L876" s="83"/>
      <c r="M876" s="83"/>
      <c r="N876" s="83"/>
      <c r="O876" s="83"/>
      <c r="P876" s="83"/>
      <c r="Q876" s="83"/>
      <c r="R876" s="83"/>
      <c r="S876" s="83"/>
      <c r="T876" s="83"/>
      <c r="U876" s="83"/>
      <c r="V876" s="83"/>
      <c r="W876" s="83"/>
      <c r="X876" s="83"/>
      <c r="Y876" s="83"/>
      <c r="Z876" s="83"/>
    </row>
    <row r="877" ht="12.0" customHeight="1">
      <c r="A877" s="82"/>
      <c r="B877" s="83"/>
      <c r="C877" s="84"/>
      <c r="D877" s="84"/>
      <c r="E877" s="84"/>
      <c r="F877" s="84"/>
      <c r="G877" s="89"/>
      <c r="H877" s="89"/>
      <c r="I877" s="90"/>
      <c r="J877" s="91"/>
      <c r="K877" s="83"/>
      <c r="L877" s="83"/>
      <c r="M877" s="83"/>
      <c r="N877" s="83"/>
      <c r="O877" s="83"/>
      <c r="P877" s="83"/>
      <c r="Q877" s="83"/>
      <c r="R877" s="83"/>
      <c r="S877" s="83"/>
      <c r="T877" s="83"/>
      <c r="U877" s="83"/>
      <c r="V877" s="83"/>
      <c r="W877" s="83"/>
      <c r="X877" s="83"/>
      <c r="Y877" s="83"/>
      <c r="Z877" s="83"/>
    </row>
    <row r="878" ht="12.0" customHeight="1">
      <c r="A878" s="82"/>
      <c r="B878" s="83"/>
      <c r="C878" s="84"/>
      <c r="D878" s="84"/>
      <c r="E878" s="84"/>
      <c r="F878" s="84"/>
      <c r="G878" s="89"/>
      <c r="H878" s="89"/>
      <c r="I878" s="90"/>
      <c r="J878" s="91"/>
      <c r="K878" s="83"/>
      <c r="L878" s="83"/>
      <c r="M878" s="83"/>
      <c r="N878" s="83"/>
      <c r="O878" s="83"/>
      <c r="P878" s="83"/>
      <c r="Q878" s="83"/>
      <c r="R878" s="83"/>
      <c r="S878" s="83"/>
      <c r="T878" s="83"/>
      <c r="U878" s="83"/>
      <c r="V878" s="83"/>
      <c r="W878" s="83"/>
      <c r="X878" s="83"/>
      <c r="Y878" s="83"/>
      <c r="Z878" s="83"/>
    </row>
    <row r="879" ht="12.0" customHeight="1">
      <c r="A879" s="82"/>
      <c r="B879" s="83"/>
      <c r="C879" s="84"/>
      <c r="D879" s="84"/>
      <c r="E879" s="84"/>
      <c r="F879" s="84"/>
      <c r="G879" s="89"/>
      <c r="H879" s="89"/>
      <c r="I879" s="90"/>
      <c r="J879" s="91"/>
      <c r="K879" s="83"/>
      <c r="L879" s="83"/>
      <c r="M879" s="83"/>
      <c r="N879" s="83"/>
      <c r="O879" s="83"/>
      <c r="P879" s="83"/>
      <c r="Q879" s="83"/>
      <c r="R879" s="83"/>
      <c r="S879" s="83"/>
      <c r="T879" s="83"/>
      <c r="U879" s="83"/>
      <c r="V879" s="83"/>
      <c r="W879" s="83"/>
      <c r="X879" s="83"/>
      <c r="Y879" s="83"/>
      <c r="Z879" s="83"/>
    </row>
    <row r="880" ht="12.0" customHeight="1">
      <c r="A880" s="82"/>
      <c r="B880" s="83"/>
      <c r="C880" s="84"/>
      <c r="D880" s="84"/>
      <c r="E880" s="84"/>
      <c r="F880" s="84"/>
      <c r="G880" s="89"/>
      <c r="H880" s="89"/>
      <c r="I880" s="90"/>
      <c r="J880" s="91"/>
      <c r="K880" s="83"/>
      <c r="L880" s="83"/>
      <c r="M880" s="83"/>
      <c r="N880" s="83"/>
      <c r="O880" s="83"/>
      <c r="P880" s="83"/>
      <c r="Q880" s="83"/>
      <c r="R880" s="83"/>
      <c r="S880" s="83"/>
      <c r="T880" s="83"/>
      <c r="U880" s="83"/>
      <c r="V880" s="83"/>
      <c r="W880" s="83"/>
      <c r="X880" s="83"/>
      <c r="Y880" s="83"/>
      <c r="Z880" s="83"/>
    </row>
    <row r="881" ht="12.0" customHeight="1">
      <c r="A881" s="82"/>
      <c r="B881" s="83"/>
      <c r="C881" s="84"/>
      <c r="D881" s="84"/>
      <c r="E881" s="84"/>
      <c r="F881" s="84"/>
      <c r="G881" s="89"/>
      <c r="H881" s="89"/>
      <c r="I881" s="90"/>
      <c r="J881" s="91"/>
      <c r="K881" s="83"/>
      <c r="L881" s="83"/>
      <c r="M881" s="83"/>
      <c r="N881" s="83"/>
      <c r="O881" s="83"/>
      <c r="P881" s="83"/>
      <c r="Q881" s="83"/>
      <c r="R881" s="83"/>
      <c r="S881" s="83"/>
      <c r="T881" s="83"/>
      <c r="U881" s="83"/>
      <c r="V881" s="83"/>
      <c r="W881" s="83"/>
      <c r="X881" s="83"/>
      <c r="Y881" s="83"/>
      <c r="Z881" s="83"/>
    </row>
    <row r="882" ht="12.0" customHeight="1">
      <c r="A882" s="82"/>
      <c r="B882" s="83"/>
      <c r="C882" s="84"/>
      <c r="D882" s="84"/>
      <c r="E882" s="84"/>
      <c r="F882" s="84"/>
      <c r="G882" s="89"/>
      <c r="H882" s="89"/>
      <c r="I882" s="90"/>
      <c r="J882" s="91"/>
      <c r="K882" s="83"/>
      <c r="L882" s="83"/>
      <c r="M882" s="83"/>
      <c r="N882" s="83"/>
      <c r="O882" s="83"/>
      <c r="P882" s="83"/>
      <c r="Q882" s="83"/>
      <c r="R882" s="83"/>
      <c r="S882" s="83"/>
      <c r="T882" s="83"/>
      <c r="U882" s="83"/>
      <c r="V882" s="83"/>
      <c r="W882" s="83"/>
      <c r="X882" s="83"/>
      <c r="Y882" s="83"/>
      <c r="Z882" s="83"/>
    </row>
    <row r="883" ht="12.0" customHeight="1">
      <c r="A883" s="82"/>
      <c r="B883" s="83"/>
      <c r="C883" s="84"/>
      <c r="D883" s="84"/>
      <c r="E883" s="84"/>
      <c r="F883" s="84"/>
      <c r="G883" s="89"/>
      <c r="H883" s="89"/>
      <c r="I883" s="90"/>
      <c r="J883" s="91"/>
      <c r="K883" s="83"/>
      <c r="L883" s="83"/>
      <c r="M883" s="83"/>
      <c r="N883" s="83"/>
      <c r="O883" s="83"/>
      <c r="P883" s="83"/>
      <c r="Q883" s="83"/>
      <c r="R883" s="83"/>
      <c r="S883" s="83"/>
      <c r="T883" s="83"/>
      <c r="U883" s="83"/>
      <c r="V883" s="83"/>
      <c r="W883" s="83"/>
      <c r="X883" s="83"/>
      <c r="Y883" s="83"/>
      <c r="Z883" s="83"/>
    </row>
    <row r="884" ht="12.0" customHeight="1">
      <c r="A884" s="82"/>
      <c r="B884" s="83"/>
      <c r="C884" s="84"/>
      <c r="D884" s="84"/>
      <c r="E884" s="84"/>
      <c r="F884" s="84"/>
      <c r="G884" s="89"/>
      <c r="H884" s="89"/>
      <c r="I884" s="90"/>
      <c r="J884" s="91"/>
      <c r="K884" s="83"/>
      <c r="L884" s="83"/>
      <c r="M884" s="83"/>
      <c r="N884" s="83"/>
      <c r="O884" s="83"/>
      <c r="P884" s="83"/>
      <c r="Q884" s="83"/>
      <c r="R884" s="83"/>
      <c r="S884" s="83"/>
      <c r="T884" s="83"/>
      <c r="U884" s="83"/>
      <c r="V884" s="83"/>
      <c r="W884" s="83"/>
      <c r="X884" s="83"/>
      <c r="Y884" s="83"/>
      <c r="Z884" s="83"/>
    </row>
    <row r="885" ht="12.0" customHeight="1">
      <c r="A885" s="82"/>
      <c r="B885" s="83"/>
      <c r="C885" s="84"/>
      <c r="D885" s="84"/>
      <c r="E885" s="84"/>
      <c r="F885" s="84"/>
      <c r="G885" s="89"/>
      <c r="H885" s="89"/>
      <c r="I885" s="90"/>
      <c r="J885" s="91"/>
      <c r="K885" s="83"/>
      <c r="L885" s="83"/>
      <c r="M885" s="83"/>
      <c r="N885" s="83"/>
      <c r="O885" s="83"/>
      <c r="P885" s="83"/>
      <c r="Q885" s="83"/>
      <c r="R885" s="83"/>
      <c r="S885" s="83"/>
      <c r="T885" s="83"/>
      <c r="U885" s="83"/>
      <c r="V885" s="83"/>
      <c r="W885" s="83"/>
      <c r="X885" s="83"/>
      <c r="Y885" s="83"/>
      <c r="Z885" s="83"/>
    </row>
    <row r="886" ht="12.0" customHeight="1">
      <c r="A886" s="82"/>
      <c r="B886" s="83"/>
      <c r="C886" s="84"/>
      <c r="D886" s="84"/>
      <c r="E886" s="84"/>
      <c r="F886" s="84"/>
      <c r="G886" s="89"/>
      <c r="H886" s="89"/>
      <c r="I886" s="90"/>
      <c r="J886" s="91"/>
      <c r="K886" s="83"/>
      <c r="L886" s="83"/>
      <c r="M886" s="83"/>
      <c r="N886" s="83"/>
      <c r="O886" s="83"/>
      <c r="P886" s="83"/>
      <c r="Q886" s="83"/>
      <c r="R886" s="83"/>
      <c r="S886" s="83"/>
      <c r="T886" s="83"/>
      <c r="U886" s="83"/>
      <c r="V886" s="83"/>
      <c r="W886" s="83"/>
      <c r="X886" s="83"/>
      <c r="Y886" s="83"/>
      <c r="Z886" s="83"/>
    </row>
    <row r="887" ht="12.0" customHeight="1">
      <c r="A887" s="82"/>
      <c r="B887" s="83"/>
      <c r="C887" s="84"/>
      <c r="D887" s="84"/>
      <c r="E887" s="84"/>
      <c r="F887" s="84"/>
      <c r="G887" s="89"/>
      <c r="H887" s="89"/>
      <c r="I887" s="90"/>
      <c r="J887" s="91"/>
      <c r="K887" s="83"/>
      <c r="L887" s="83"/>
      <c r="M887" s="83"/>
      <c r="N887" s="83"/>
      <c r="O887" s="83"/>
      <c r="P887" s="83"/>
      <c r="Q887" s="83"/>
      <c r="R887" s="83"/>
      <c r="S887" s="83"/>
      <c r="T887" s="83"/>
      <c r="U887" s="83"/>
      <c r="V887" s="83"/>
      <c r="W887" s="83"/>
      <c r="X887" s="83"/>
      <c r="Y887" s="83"/>
      <c r="Z887" s="83"/>
    </row>
    <row r="888" ht="12.0" customHeight="1">
      <c r="A888" s="82"/>
      <c r="B888" s="83"/>
      <c r="C888" s="84"/>
      <c r="D888" s="84"/>
      <c r="E888" s="84"/>
      <c r="F888" s="84"/>
      <c r="G888" s="89"/>
      <c r="H888" s="89"/>
      <c r="I888" s="90"/>
      <c r="J888" s="91"/>
      <c r="K888" s="83"/>
      <c r="L888" s="83"/>
      <c r="M888" s="83"/>
      <c r="N888" s="83"/>
      <c r="O888" s="83"/>
      <c r="P888" s="83"/>
      <c r="Q888" s="83"/>
      <c r="R888" s="83"/>
      <c r="S888" s="83"/>
      <c r="T888" s="83"/>
      <c r="U888" s="83"/>
      <c r="V888" s="83"/>
      <c r="W888" s="83"/>
      <c r="X888" s="83"/>
      <c r="Y888" s="83"/>
      <c r="Z888" s="83"/>
    </row>
    <row r="889" ht="12.0" customHeight="1">
      <c r="A889" s="82"/>
      <c r="B889" s="83"/>
      <c r="C889" s="84"/>
      <c r="D889" s="84"/>
      <c r="E889" s="84"/>
      <c r="F889" s="84"/>
      <c r="G889" s="89"/>
      <c r="H889" s="89"/>
      <c r="I889" s="90"/>
      <c r="J889" s="91"/>
      <c r="K889" s="83"/>
      <c r="L889" s="83"/>
      <c r="M889" s="83"/>
      <c r="N889" s="83"/>
      <c r="O889" s="83"/>
      <c r="P889" s="83"/>
      <c r="Q889" s="83"/>
      <c r="R889" s="83"/>
      <c r="S889" s="83"/>
      <c r="T889" s="83"/>
      <c r="U889" s="83"/>
      <c r="V889" s="83"/>
      <c r="W889" s="83"/>
      <c r="X889" s="83"/>
      <c r="Y889" s="83"/>
      <c r="Z889" s="83"/>
    </row>
    <row r="890" ht="12.0" customHeight="1">
      <c r="A890" s="82"/>
      <c r="B890" s="83"/>
      <c r="C890" s="84"/>
      <c r="D890" s="84"/>
      <c r="E890" s="84"/>
      <c r="F890" s="84"/>
      <c r="G890" s="89"/>
      <c r="H890" s="89"/>
      <c r="I890" s="90"/>
      <c r="J890" s="91"/>
      <c r="K890" s="83"/>
      <c r="L890" s="83"/>
      <c r="M890" s="83"/>
      <c r="N890" s="83"/>
      <c r="O890" s="83"/>
      <c r="P890" s="83"/>
      <c r="Q890" s="83"/>
      <c r="R890" s="83"/>
      <c r="S890" s="83"/>
      <c r="T890" s="83"/>
      <c r="U890" s="83"/>
      <c r="V890" s="83"/>
      <c r="W890" s="83"/>
      <c r="X890" s="83"/>
      <c r="Y890" s="83"/>
      <c r="Z890" s="83"/>
    </row>
    <row r="891" ht="12.0" customHeight="1">
      <c r="A891" s="82"/>
      <c r="B891" s="83"/>
      <c r="C891" s="84"/>
      <c r="D891" s="84"/>
      <c r="E891" s="84"/>
      <c r="F891" s="84"/>
      <c r="G891" s="89"/>
      <c r="H891" s="89"/>
      <c r="I891" s="90"/>
      <c r="J891" s="91"/>
      <c r="K891" s="83"/>
      <c r="L891" s="83"/>
      <c r="M891" s="83"/>
      <c r="N891" s="83"/>
      <c r="O891" s="83"/>
      <c r="P891" s="83"/>
      <c r="Q891" s="83"/>
      <c r="R891" s="83"/>
      <c r="S891" s="83"/>
      <c r="T891" s="83"/>
      <c r="U891" s="83"/>
      <c r="V891" s="83"/>
      <c r="W891" s="83"/>
      <c r="X891" s="83"/>
      <c r="Y891" s="83"/>
      <c r="Z891" s="83"/>
    </row>
    <row r="892" ht="12.0" customHeight="1">
      <c r="A892" s="82"/>
      <c r="B892" s="83"/>
      <c r="C892" s="84"/>
      <c r="D892" s="84"/>
      <c r="E892" s="84"/>
      <c r="F892" s="84"/>
      <c r="G892" s="89"/>
      <c r="H892" s="89"/>
      <c r="I892" s="90"/>
      <c r="J892" s="91"/>
      <c r="K892" s="83"/>
      <c r="L892" s="83"/>
      <c r="M892" s="83"/>
      <c r="N892" s="83"/>
      <c r="O892" s="83"/>
      <c r="P892" s="83"/>
      <c r="Q892" s="83"/>
      <c r="R892" s="83"/>
      <c r="S892" s="83"/>
      <c r="T892" s="83"/>
      <c r="U892" s="83"/>
      <c r="V892" s="83"/>
      <c r="W892" s="83"/>
      <c r="X892" s="83"/>
      <c r="Y892" s="83"/>
      <c r="Z892" s="83"/>
    </row>
    <row r="893" ht="12.0" customHeight="1">
      <c r="A893" s="82"/>
      <c r="B893" s="83"/>
      <c r="C893" s="84"/>
      <c r="D893" s="84"/>
      <c r="E893" s="84"/>
      <c r="F893" s="84"/>
      <c r="G893" s="89"/>
      <c r="H893" s="89"/>
      <c r="I893" s="90"/>
      <c r="J893" s="91"/>
      <c r="K893" s="83"/>
      <c r="L893" s="83"/>
      <c r="M893" s="83"/>
      <c r="N893" s="83"/>
      <c r="O893" s="83"/>
      <c r="P893" s="83"/>
      <c r="Q893" s="83"/>
      <c r="R893" s="83"/>
      <c r="S893" s="83"/>
      <c r="T893" s="83"/>
      <c r="U893" s="83"/>
      <c r="V893" s="83"/>
      <c r="W893" s="83"/>
      <c r="X893" s="83"/>
      <c r="Y893" s="83"/>
      <c r="Z893" s="83"/>
    </row>
    <row r="894" ht="12.0" customHeight="1">
      <c r="A894" s="82"/>
      <c r="B894" s="83"/>
      <c r="C894" s="84"/>
      <c r="D894" s="84"/>
      <c r="E894" s="84"/>
      <c r="F894" s="84"/>
      <c r="G894" s="89"/>
      <c r="H894" s="89"/>
      <c r="I894" s="90"/>
      <c r="J894" s="91"/>
      <c r="K894" s="83"/>
      <c r="L894" s="83"/>
      <c r="M894" s="83"/>
      <c r="N894" s="83"/>
      <c r="O894" s="83"/>
      <c r="P894" s="83"/>
      <c r="Q894" s="83"/>
      <c r="R894" s="83"/>
      <c r="S894" s="83"/>
      <c r="T894" s="83"/>
      <c r="U894" s="83"/>
      <c r="V894" s="83"/>
      <c r="W894" s="83"/>
      <c r="X894" s="83"/>
      <c r="Y894" s="83"/>
      <c r="Z894" s="83"/>
    </row>
    <row r="895" ht="12.0" customHeight="1">
      <c r="A895" s="82"/>
      <c r="B895" s="83"/>
      <c r="C895" s="84"/>
      <c r="D895" s="84"/>
      <c r="E895" s="84"/>
      <c r="F895" s="84"/>
      <c r="G895" s="89"/>
      <c r="H895" s="89"/>
      <c r="I895" s="90"/>
      <c r="J895" s="91"/>
      <c r="K895" s="83"/>
      <c r="L895" s="83"/>
      <c r="M895" s="83"/>
      <c r="N895" s="83"/>
      <c r="O895" s="83"/>
      <c r="P895" s="83"/>
      <c r="Q895" s="83"/>
      <c r="R895" s="83"/>
      <c r="S895" s="83"/>
      <c r="T895" s="83"/>
      <c r="U895" s="83"/>
      <c r="V895" s="83"/>
      <c r="W895" s="83"/>
      <c r="X895" s="83"/>
      <c r="Y895" s="83"/>
      <c r="Z895" s="83"/>
    </row>
    <row r="896" ht="12.0" customHeight="1">
      <c r="A896" s="82"/>
      <c r="B896" s="83"/>
      <c r="C896" s="84"/>
      <c r="D896" s="84"/>
      <c r="E896" s="84"/>
      <c r="F896" s="84"/>
      <c r="G896" s="89"/>
      <c r="H896" s="89"/>
      <c r="I896" s="90"/>
      <c r="J896" s="91"/>
      <c r="K896" s="83"/>
      <c r="L896" s="83"/>
      <c r="M896" s="83"/>
      <c r="N896" s="83"/>
      <c r="O896" s="83"/>
      <c r="P896" s="83"/>
      <c r="Q896" s="83"/>
      <c r="R896" s="83"/>
      <c r="S896" s="83"/>
      <c r="T896" s="83"/>
      <c r="U896" s="83"/>
      <c r="V896" s="83"/>
      <c r="W896" s="83"/>
      <c r="X896" s="83"/>
      <c r="Y896" s="83"/>
      <c r="Z896" s="83"/>
    </row>
    <row r="897" ht="12.0" customHeight="1">
      <c r="A897" s="82"/>
      <c r="B897" s="83"/>
      <c r="C897" s="84"/>
      <c r="D897" s="84"/>
      <c r="E897" s="84"/>
      <c r="F897" s="84"/>
      <c r="G897" s="89"/>
      <c r="H897" s="89"/>
      <c r="I897" s="90"/>
      <c r="J897" s="91"/>
      <c r="K897" s="83"/>
      <c r="L897" s="83"/>
      <c r="M897" s="83"/>
      <c r="N897" s="83"/>
      <c r="O897" s="83"/>
      <c r="P897" s="83"/>
      <c r="Q897" s="83"/>
      <c r="R897" s="83"/>
      <c r="S897" s="83"/>
      <c r="T897" s="83"/>
      <c r="U897" s="83"/>
      <c r="V897" s="83"/>
      <c r="W897" s="83"/>
      <c r="X897" s="83"/>
      <c r="Y897" s="83"/>
      <c r="Z897" s="83"/>
    </row>
    <row r="898" ht="12.0" customHeight="1">
      <c r="A898" s="82"/>
      <c r="B898" s="83"/>
      <c r="C898" s="84"/>
      <c r="D898" s="84"/>
      <c r="E898" s="84"/>
      <c r="F898" s="84"/>
      <c r="G898" s="89"/>
      <c r="H898" s="89"/>
      <c r="I898" s="90"/>
      <c r="J898" s="91"/>
      <c r="K898" s="83"/>
      <c r="L898" s="83"/>
      <c r="M898" s="83"/>
      <c r="N898" s="83"/>
      <c r="O898" s="83"/>
      <c r="P898" s="83"/>
      <c r="Q898" s="83"/>
      <c r="R898" s="83"/>
      <c r="S898" s="83"/>
      <c r="T898" s="83"/>
      <c r="U898" s="83"/>
      <c r="V898" s="83"/>
      <c r="W898" s="83"/>
      <c r="X898" s="83"/>
      <c r="Y898" s="83"/>
      <c r="Z898" s="83"/>
    </row>
    <row r="899" ht="12.0" customHeight="1">
      <c r="A899" s="82"/>
      <c r="B899" s="83"/>
      <c r="C899" s="84"/>
      <c r="D899" s="84"/>
      <c r="E899" s="84"/>
      <c r="F899" s="84"/>
      <c r="G899" s="89"/>
      <c r="H899" s="89"/>
      <c r="I899" s="90"/>
      <c r="J899" s="91"/>
      <c r="K899" s="83"/>
      <c r="L899" s="83"/>
      <c r="M899" s="83"/>
      <c r="N899" s="83"/>
      <c r="O899" s="83"/>
      <c r="P899" s="83"/>
      <c r="Q899" s="83"/>
      <c r="R899" s="83"/>
      <c r="S899" s="83"/>
      <c r="T899" s="83"/>
      <c r="U899" s="83"/>
      <c r="V899" s="83"/>
      <c r="W899" s="83"/>
      <c r="X899" s="83"/>
      <c r="Y899" s="83"/>
      <c r="Z899" s="83"/>
    </row>
    <row r="900" ht="12.0" customHeight="1">
      <c r="A900" s="82"/>
      <c r="B900" s="83"/>
      <c r="C900" s="84"/>
      <c r="D900" s="84"/>
      <c r="E900" s="84"/>
      <c r="F900" s="84"/>
      <c r="G900" s="89"/>
      <c r="H900" s="89"/>
      <c r="I900" s="90"/>
      <c r="J900" s="91"/>
      <c r="K900" s="83"/>
      <c r="L900" s="83"/>
      <c r="M900" s="83"/>
      <c r="N900" s="83"/>
      <c r="O900" s="83"/>
      <c r="P900" s="83"/>
      <c r="Q900" s="83"/>
      <c r="R900" s="83"/>
      <c r="S900" s="83"/>
      <c r="T900" s="83"/>
      <c r="U900" s="83"/>
      <c r="V900" s="83"/>
      <c r="W900" s="83"/>
      <c r="X900" s="83"/>
      <c r="Y900" s="83"/>
      <c r="Z900" s="83"/>
    </row>
    <row r="901" ht="12.0" customHeight="1">
      <c r="A901" s="82"/>
      <c r="B901" s="83"/>
      <c r="C901" s="84"/>
      <c r="D901" s="84"/>
      <c r="E901" s="84"/>
      <c r="F901" s="84"/>
      <c r="G901" s="89"/>
      <c r="H901" s="89"/>
      <c r="I901" s="90"/>
      <c r="J901" s="91"/>
      <c r="K901" s="83"/>
      <c r="L901" s="83"/>
      <c r="M901" s="83"/>
      <c r="N901" s="83"/>
      <c r="O901" s="83"/>
      <c r="P901" s="83"/>
      <c r="Q901" s="83"/>
      <c r="R901" s="83"/>
      <c r="S901" s="83"/>
      <c r="T901" s="83"/>
      <c r="U901" s="83"/>
      <c r="V901" s="83"/>
      <c r="W901" s="83"/>
      <c r="X901" s="83"/>
      <c r="Y901" s="83"/>
      <c r="Z901" s="83"/>
    </row>
    <row r="902" ht="12.0" customHeight="1">
      <c r="A902" s="82"/>
      <c r="B902" s="83"/>
      <c r="C902" s="84"/>
      <c r="D902" s="84"/>
      <c r="E902" s="84"/>
      <c r="F902" s="84"/>
      <c r="G902" s="89"/>
      <c r="H902" s="89"/>
      <c r="I902" s="90"/>
      <c r="J902" s="91"/>
      <c r="K902" s="83"/>
      <c r="L902" s="83"/>
      <c r="M902" s="83"/>
      <c r="N902" s="83"/>
      <c r="O902" s="83"/>
      <c r="P902" s="83"/>
      <c r="Q902" s="83"/>
      <c r="R902" s="83"/>
      <c r="S902" s="83"/>
      <c r="T902" s="83"/>
      <c r="U902" s="83"/>
      <c r="V902" s="83"/>
      <c r="W902" s="83"/>
      <c r="X902" s="83"/>
      <c r="Y902" s="83"/>
      <c r="Z902" s="83"/>
    </row>
    <row r="903" ht="12.0" customHeight="1">
      <c r="A903" s="82"/>
      <c r="B903" s="83"/>
      <c r="C903" s="84"/>
      <c r="D903" s="84"/>
      <c r="E903" s="84"/>
      <c r="F903" s="84"/>
      <c r="G903" s="89"/>
      <c r="H903" s="89"/>
      <c r="I903" s="90"/>
      <c r="J903" s="91"/>
      <c r="K903" s="83"/>
      <c r="L903" s="83"/>
      <c r="M903" s="83"/>
      <c r="N903" s="83"/>
      <c r="O903" s="83"/>
      <c r="P903" s="83"/>
      <c r="Q903" s="83"/>
      <c r="R903" s="83"/>
      <c r="S903" s="83"/>
      <c r="T903" s="83"/>
      <c r="U903" s="83"/>
      <c r="V903" s="83"/>
      <c r="W903" s="83"/>
      <c r="X903" s="83"/>
      <c r="Y903" s="83"/>
      <c r="Z903" s="83"/>
    </row>
    <row r="904" ht="12.0" customHeight="1">
      <c r="A904" s="82"/>
      <c r="B904" s="83"/>
      <c r="C904" s="84"/>
      <c r="D904" s="84"/>
      <c r="E904" s="84"/>
      <c r="F904" s="84"/>
      <c r="G904" s="89"/>
      <c r="H904" s="89"/>
      <c r="I904" s="90"/>
      <c r="J904" s="91"/>
      <c r="K904" s="83"/>
      <c r="L904" s="83"/>
      <c r="M904" s="83"/>
      <c r="N904" s="83"/>
      <c r="O904" s="83"/>
      <c r="P904" s="83"/>
      <c r="Q904" s="83"/>
      <c r="R904" s="83"/>
      <c r="S904" s="83"/>
      <c r="T904" s="83"/>
      <c r="U904" s="83"/>
      <c r="V904" s="83"/>
      <c r="W904" s="83"/>
      <c r="X904" s="83"/>
      <c r="Y904" s="83"/>
      <c r="Z904" s="83"/>
    </row>
    <row r="905" ht="12.0" customHeight="1">
      <c r="A905" s="82"/>
      <c r="B905" s="83"/>
      <c r="C905" s="84"/>
      <c r="D905" s="84"/>
      <c r="E905" s="84"/>
      <c r="F905" s="84"/>
      <c r="G905" s="89"/>
      <c r="H905" s="89"/>
      <c r="I905" s="90"/>
      <c r="J905" s="91"/>
      <c r="K905" s="83"/>
      <c r="L905" s="83"/>
      <c r="M905" s="83"/>
      <c r="N905" s="83"/>
      <c r="O905" s="83"/>
      <c r="P905" s="83"/>
      <c r="Q905" s="83"/>
      <c r="R905" s="83"/>
      <c r="S905" s="83"/>
      <c r="T905" s="83"/>
      <c r="U905" s="83"/>
      <c r="V905" s="83"/>
      <c r="W905" s="83"/>
      <c r="X905" s="83"/>
      <c r="Y905" s="83"/>
      <c r="Z905" s="83"/>
    </row>
    <row r="906" ht="12.0" customHeight="1">
      <c r="A906" s="82"/>
      <c r="B906" s="83"/>
      <c r="C906" s="84"/>
      <c r="D906" s="84"/>
      <c r="E906" s="84"/>
      <c r="F906" s="84"/>
      <c r="G906" s="89"/>
      <c r="H906" s="89"/>
      <c r="I906" s="90"/>
      <c r="J906" s="91"/>
      <c r="K906" s="83"/>
      <c r="L906" s="83"/>
      <c r="M906" s="83"/>
      <c r="N906" s="83"/>
      <c r="O906" s="83"/>
      <c r="P906" s="83"/>
      <c r="Q906" s="83"/>
      <c r="R906" s="83"/>
      <c r="S906" s="83"/>
      <c r="T906" s="83"/>
      <c r="U906" s="83"/>
      <c r="V906" s="83"/>
      <c r="W906" s="83"/>
      <c r="X906" s="83"/>
      <c r="Y906" s="83"/>
      <c r="Z906" s="83"/>
    </row>
    <row r="907" ht="12.0" customHeight="1">
      <c r="A907" s="82"/>
      <c r="B907" s="83"/>
      <c r="C907" s="84"/>
      <c r="D907" s="84"/>
      <c r="E907" s="84"/>
      <c r="F907" s="84"/>
      <c r="G907" s="89"/>
      <c r="H907" s="89"/>
      <c r="I907" s="90"/>
      <c r="J907" s="91"/>
      <c r="K907" s="83"/>
      <c r="L907" s="83"/>
      <c r="M907" s="83"/>
      <c r="N907" s="83"/>
      <c r="O907" s="83"/>
      <c r="P907" s="83"/>
      <c r="Q907" s="83"/>
      <c r="R907" s="83"/>
      <c r="S907" s="83"/>
      <c r="T907" s="83"/>
      <c r="U907" s="83"/>
      <c r="V907" s="83"/>
      <c r="W907" s="83"/>
      <c r="X907" s="83"/>
      <c r="Y907" s="83"/>
      <c r="Z907" s="83"/>
    </row>
    <row r="908" ht="12.0" customHeight="1">
      <c r="A908" s="82"/>
      <c r="B908" s="83"/>
      <c r="C908" s="84"/>
      <c r="D908" s="84"/>
      <c r="E908" s="84"/>
      <c r="F908" s="84"/>
      <c r="G908" s="89"/>
      <c r="H908" s="89"/>
      <c r="I908" s="90"/>
      <c r="J908" s="91"/>
      <c r="K908" s="83"/>
      <c r="L908" s="83"/>
      <c r="M908" s="83"/>
      <c r="N908" s="83"/>
      <c r="O908" s="83"/>
      <c r="P908" s="83"/>
      <c r="Q908" s="83"/>
      <c r="R908" s="83"/>
      <c r="S908" s="83"/>
      <c r="T908" s="83"/>
      <c r="U908" s="83"/>
      <c r="V908" s="83"/>
      <c r="W908" s="83"/>
      <c r="X908" s="83"/>
      <c r="Y908" s="83"/>
      <c r="Z908" s="83"/>
    </row>
    <row r="909" ht="12.0" customHeight="1">
      <c r="A909" s="82"/>
      <c r="B909" s="83"/>
      <c r="C909" s="84"/>
      <c r="D909" s="84"/>
      <c r="E909" s="84"/>
      <c r="F909" s="84"/>
      <c r="G909" s="89"/>
      <c r="H909" s="89"/>
      <c r="I909" s="90"/>
      <c r="J909" s="91"/>
      <c r="K909" s="83"/>
      <c r="L909" s="83"/>
      <c r="M909" s="83"/>
      <c r="N909" s="83"/>
      <c r="O909" s="83"/>
      <c r="P909" s="83"/>
      <c r="Q909" s="83"/>
      <c r="R909" s="83"/>
      <c r="S909" s="83"/>
      <c r="T909" s="83"/>
      <c r="U909" s="83"/>
      <c r="V909" s="83"/>
      <c r="W909" s="83"/>
      <c r="X909" s="83"/>
      <c r="Y909" s="83"/>
      <c r="Z909" s="83"/>
    </row>
    <row r="910" ht="12.0" customHeight="1">
      <c r="A910" s="82"/>
      <c r="B910" s="83"/>
      <c r="C910" s="84"/>
      <c r="D910" s="84"/>
      <c r="E910" s="84"/>
      <c r="F910" s="84"/>
      <c r="G910" s="89"/>
      <c r="H910" s="89"/>
      <c r="I910" s="90"/>
      <c r="J910" s="91"/>
      <c r="K910" s="83"/>
      <c r="L910" s="83"/>
      <c r="M910" s="83"/>
      <c r="N910" s="83"/>
      <c r="O910" s="83"/>
      <c r="P910" s="83"/>
      <c r="Q910" s="83"/>
      <c r="R910" s="83"/>
      <c r="S910" s="83"/>
      <c r="T910" s="83"/>
      <c r="U910" s="83"/>
      <c r="V910" s="83"/>
      <c r="W910" s="83"/>
      <c r="X910" s="83"/>
      <c r="Y910" s="83"/>
      <c r="Z910" s="83"/>
    </row>
    <row r="911" ht="12.0" customHeight="1">
      <c r="A911" s="82"/>
      <c r="B911" s="83"/>
      <c r="C911" s="84"/>
      <c r="D911" s="84"/>
      <c r="E911" s="84"/>
      <c r="F911" s="84"/>
      <c r="G911" s="89"/>
      <c r="H911" s="89"/>
      <c r="I911" s="90"/>
      <c r="J911" s="91"/>
      <c r="K911" s="83"/>
      <c r="L911" s="83"/>
      <c r="M911" s="83"/>
      <c r="N911" s="83"/>
      <c r="O911" s="83"/>
      <c r="P911" s="83"/>
      <c r="Q911" s="83"/>
      <c r="R911" s="83"/>
      <c r="S911" s="83"/>
      <c r="T911" s="83"/>
      <c r="U911" s="83"/>
      <c r="V911" s="83"/>
      <c r="W911" s="83"/>
      <c r="X911" s="83"/>
      <c r="Y911" s="83"/>
      <c r="Z911" s="83"/>
    </row>
    <row r="912" ht="12.0" customHeight="1">
      <c r="A912" s="82"/>
      <c r="B912" s="83"/>
      <c r="C912" s="84"/>
      <c r="D912" s="84"/>
      <c r="E912" s="84"/>
      <c r="F912" s="84"/>
      <c r="G912" s="89"/>
      <c r="H912" s="89"/>
      <c r="I912" s="90"/>
      <c r="J912" s="91"/>
      <c r="K912" s="83"/>
      <c r="L912" s="83"/>
      <c r="M912" s="83"/>
      <c r="N912" s="83"/>
      <c r="O912" s="83"/>
      <c r="P912" s="83"/>
      <c r="Q912" s="83"/>
      <c r="R912" s="83"/>
      <c r="S912" s="83"/>
      <c r="T912" s="83"/>
      <c r="U912" s="83"/>
      <c r="V912" s="83"/>
      <c r="W912" s="83"/>
      <c r="X912" s="83"/>
      <c r="Y912" s="83"/>
      <c r="Z912" s="83"/>
    </row>
    <row r="913" ht="12.0" customHeight="1">
      <c r="A913" s="82"/>
      <c r="B913" s="83"/>
      <c r="C913" s="84"/>
      <c r="D913" s="84"/>
      <c r="E913" s="84"/>
      <c r="F913" s="84"/>
      <c r="G913" s="89"/>
      <c r="H913" s="89"/>
      <c r="I913" s="90"/>
      <c r="J913" s="91"/>
      <c r="K913" s="83"/>
      <c r="L913" s="83"/>
      <c r="M913" s="83"/>
      <c r="N913" s="83"/>
      <c r="O913" s="83"/>
      <c r="P913" s="83"/>
      <c r="Q913" s="83"/>
      <c r="R913" s="83"/>
      <c r="S913" s="83"/>
      <c r="T913" s="83"/>
      <c r="U913" s="83"/>
      <c r="V913" s="83"/>
      <c r="W913" s="83"/>
      <c r="X913" s="83"/>
      <c r="Y913" s="83"/>
      <c r="Z913" s="83"/>
    </row>
    <row r="914" ht="12.0" customHeight="1">
      <c r="A914" s="82"/>
      <c r="B914" s="83"/>
      <c r="C914" s="84"/>
      <c r="D914" s="84"/>
      <c r="E914" s="84"/>
      <c r="F914" s="84"/>
      <c r="G914" s="89"/>
      <c r="H914" s="89"/>
      <c r="I914" s="90"/>
      <c r="J914" s="91"/>
      <c r="K914" s="83"/>
      <c r="L914" s="83"/>
      <c r="M914" s="83"/>
      <c r="N914" s="83"/>
      <c r="O914" s="83"/>
      <c r="P914" s="83"/>
      <c r="Q914" s="83"/>
      <c r="R914" s="83"/>
      <c r="S914" s="83"/>
      <c r="T914" s="83"/>
      <c r="U914" s="83"/>
      <c r="V914" s="83"/>
      <c r="W914" s="83"/>
      <c r="X914" s="83"/>
      <c r="Y914" s="83"/>
      <c r="Z914" s="83"/>
    </row>
    <row r="915" ht="12.0" customHeight="1">
      <c r="A915" s="82"/>
      <c r="B915" s="83"/>
      <c r="C915" s="84"/>
      <c r="D915" s="84"/>
      <c r="E915" s="84"/>
      <c r="F915" s="84"/>
      <c r="G915" s="89"/>
      <c r="H915" s="89"/>
      <c r="I915" s="90"/>
      <c r="J915" s="91"/>
      <c r="K915" s="83"/>
      <c r="L915" s="83"/>
      <c r="M915" s="83"/>
      <c r="N915" s="83"/>
      <c r="O915" s="83"/>
      <c r="P915" s="83"/>
      <c r="Q915" s="83"/>
      <c r="R915" s="83"/>
      <c r="S915" s="83"/>
      <c r="T915" s="83"/>
      <c r="U915" s="83"/>
      <c r="V915" s="83"/>
      <c r="W915" s="83"/>
      <c r="X915" s="83"/>
      <c r="Y915" s="83"/>
      <c r="Z915" s="83"/>
    </row>
    <row r="916" ht="12.0" customHeight="1">
      <c r="A916" s="82"/>
      <c r="B916" s="83"/>
      <c r="C916" s="84"/>
      <c r="D916" s="84"/>
      <c r="E916" s="84"/>
      <c r="F916" s="84"/>
      <c r="G916" s="89"/>
      <c r="H916" s="89"/>
      <c r="I916" s="90"/>
      <c r="J916" s="91"/>
      <c r="K916" s="83"/>
      <c r="L916" s="83"/>
      <c r="M916" s="83"/>
      <c r="N916" s="83"/>
      <c r="O916" s="83"/>
      <c r="P916" s="83"/>
      <c r="Q916" s="83"/>
      <c r="R916" s="83"/>
      <c r="S916" s="83"/>
      <c r="T916" s="83"/>
      <c r="U916" s="83"/>
      <c r="V916" s="83"/>
      <c r="W916" s="83"/>
      <c r="X916" s="83"/>
      <c r="Y916" s="83"/>
      <c r="Z916" s="83"/>
    </row>
    <row r="917" ht="12.0" customHeight="1">
      <c r="A917" s="82"/>
      <c r="B917" s="83"/>
      <c r="C917" s="84"/>
      <c r="D917" s="84"/>
      <c r="E917" s="84"/>
      <c r="F917" s="84"/>
      <c r="G917" s="89"/>
      <c r="H917" s="89"/>
      <c r="I917" s="90"/>
      <c r="J917" s="91"/>
      <c r="K917" s="83"/>
      <c r="L917" s="83"/>
      <c r="M917" s="83"/>
      <c r="N917" s="83"/>
      <c r="O917" s="83"/>
      <c r="P917" s="83"/>
      <c r="Q917" s="83"/>
      <c r="R917" s="83"/>
      <c r="S917" s="83"/>
      <c r="T917" s="83"/>
      <c r="U917" s="83"/>
      <c r="V917" s="83"/>
      <c r="W917" s="83"/>
      <c r="X917" s="83"/>
      <c r="Y917" s="83"/>
      <c r="Z917" s="83"/>
    </row>
    <row r="918" ht="12.0" customHeight="1">
      <c r="A918" s="82"/>
      <c r="B918" s="83"/>
      <c r="C918" s="84"/>
      <c r="D918" s="84"/>
      <c r="E918" s="84"/>
      <c r="F918" s="84"/>
      <c r="G918" s="89"/>
      <c r="H918" s="89"/>
      <c r="I918" s="90"/>
      <c r="J918" s="91"/>
      <c r="K918" s="83"/>
      <c r="L918" s="83"/>
      <c r="M918" s="83"/>
      <c r="N918" s="83"/>
      <c r="O918" s="83"/>
      <c r="P918" s="83"/>
      <c r="Q918" s="83"/>
      <c r="R918" s="83"/>
      <c r="S918" s="83"/>
      <c r="T918" s="83"/>
      <c r="U918" s="83"/>
      <c r="V918" s="83"/>
      <c r="W918" s="83"/>
      <c r="X918" s="83"/>
      <c r="Y918" s="83"/>
      <c r="Z918" s="83"/>
    </row>
    <row r="919" ht="12.0" customHeight="1">
      <c r="A919" s="82"/>
      <c r="B919" s="83"/>
      <c r="C919" s="84"/>
      <c r="D919" s="84"/>
      <c r="E919" s="84"/>
      <c r="F919" s="84"/>
      <c r="G919" s="89"/>
      <c r="H919" s="89"/>
      <c r="I919" s="90"/>
      <c r="J919" s="91"/>
      <c r="K919" s="83"/>
      <c r="L919" s="83"/>
      <c r="M919" s="83"/>
      <c r="N919" s="83"/>
      <c r="O919" s="83"/>
      <c r="P919" s="83"/>
      <c r="Q919" s="83"/>
      <c r="R919" s="83"/>
      <c r="S919" s="83"/>
      <c r="T919" s="83"/>
      <c r="U919" s="83"/>
      <c r="V919" s="83"/>
      <c r="W919" s="83"/>
      <c r="X919" s="83"/>
      <c r="Y919" s="83"/>
      <c r="Z919" s="83"/>
    </row>
    <row r="920" ht="12.0" customHeight="1">
      <c r="A920" s="82"/>
      <c r="B920" s="83"/>
      <c r="C920" s="84"/>
      <c r="D920" s="84"/>
      <c r="E920" s="84"/>
      <c r="F920" s="84"/>
      <c r="G920" s="89"/>
      <c r="H920" s="89"/>
      <c r="I920" s="90"/>
      <c r="J920" s="91"/>
      <c r="K920" s="83"/>
      <c r="L920" s="83"/>
      <c r="M920" s="83"/>
      <c r="N920" s="83"/>
      <c r="O920" s="83"/>
      <c r="P920" s="83"/>
      <c r="Q920" s="83"/>
      <c r="R920" s="83"/>
      <c r="S920" s="83"/>
      <c r="T920" s="83"/>
      <c r="U920" s="83"/>
      <c r="V920" s="83"/>
      <c r="W920" s="83"/>
      <c r="X920" s="83"/>
      <c r="Y920" s="83"/>
      <c r="Z920" s="83"/>
    </row>
    <row r="921" ht="12.0" customHeight="1">
      <c r="A921" s="82"/>
      <c r="B921" s="83"/>
      <c r="C921" s="84"/>
      <c r="D921" s="84"/>
      <c r="E921" s="84"/>
      <c r="F921" s="84"/>
      <c r="G921" s="89"/>
      <c r="H921" s="89"/>
      <c r="I921" s="90"/>
      <c r="J921" s="91"/>
      <c r="K921" s="83"/>
      <c r="L921" s="83"/>
      <c r="M921" s="83"/>
      <c r="N921" s="83"/>
      <c r="O921" s="83"/>
      <c r="P921" s="83"/>
      <c r="Q921" s="83"/>
      <c r="R921" s="83"/>
      <c r="S921" s="83"/>
      <c r="T921" s="83"/>
      <c r="U921" s="83"/>
      <c r="V921" s="83"/>
      <c r="W921" s="83"/>
      <c r="X921" s="83"/>
      <c r="Y921" s="83"/>
      <c r="Z921" s="83"/>
    </row>
    <row r="922" ht="12.0" customHeight="1">
      <c r="A922" s="82"/>
      <c r="B922" s="83"/>
      <c r="C922" s="84"/>
      <c r="D922" s="84"/>
      <c r="E922" s="84"/>
      <c r="F922" s="84"/>
      <c r="G922" s="89"/>
      <c r="H922" s="89"/>
      <c r="I922" s="90"/>
      <c r="J922" s="91"/>
      <c r="K922" s="83"/>
      <c r="L922" s="83"/>
      <c r="M922" s="83"/>
      <c r="N922" s="83"/>
      <c r="O922" s="83"/>
      <c r="P922" s="83"/>
      <c r="Q922" s="83"/>
      <c r="R922" s="83"/>
      <c r="S922" s="83"/>
      <c r="T922" s="83"/>
      <c r="U922" s="83"/>
      <c r="V922" s="83"/>
      <c r="W922" s="83"/>
      <c r="X922" s="83"/>
      <c r="Y922" s="83"/>
      <c r="Z922" s="83"/>
    </row>
    <row r="923" ht="12.0" customHeight="1">
      <c r="A923" s="82"/>
      <c r="B923" s="83"/>
      <c r="C923" s="84"/>
      <c r="D923" s="84"/>
      <c r="E923" s="84"/>
      <c r="F923" s="84"/>
      <c r="G923" s="89"/>
      <c r="H923" s="89"/>
      <c r="I923" s="90"/>
      <c r="J923" s="91"/>
      <c r="K923" s="83"/>
      <c r="L923" s="83"/>
      <c r="M923" s="83"/>
      <c r="N923" s="83"/>
      <c r="O923" s="83"/>
      <c r="P923" s="83"/>
      <c r="Q923" s="83"/>
      <c r="R923" s="83"/>
      <c r="S923" s="83"/>
      <c r="T923" s="83"/>
      <c r="U923" s="83"/>
      <c r="V923" s="83"/>
      <c r="W923" s="83"/>
      <c r="X923" s="83"/>
      <c r="Y923" s="83"/>
      <c r="Z923" s="83"/>
    </row>
    <row r="924" ht="12.0" customHeight="1">
      <c r="A924" s="82"/>
      <c r="B924" s="83"/>
      <c r="C924" s="84"/>
      <c r="D924" s="84"/>
      <c r="E924" s="84"/>
      <c r="F924" s="84"/>
      <c r="G924" s="89"/>
      <c r="H924" s="89"/>
      <c r="I924" s="90"/>
      <c r="J924" s="91"/>
      <c r="K924" s="83"/>
      <c r="L924" s="83"/>
      <c r="M924" s="83"/>
      <c r="N924" s="83"/>
      <c r="O924" s="83"/>
      <c r="P924" s="83"/>
      <c r="Q924" s="83"/>
      <c r="R924" s="83"/>
      <c r="S924" s="83"/>
      <c r="T924" s="83"/>
      <c r="U924" s="83"/>
      <c r="V924" s="83"/>
      <c r="W924" s="83"/>
      <c r="X924" s="83"/>
      <c r="Y924" s="83"/>
      <c r="Z924" s="83"/>
    </row>
    <row r="925" ht="12.0" customHeight="1">
      <c r="A925" s="82"/>
      <c r="B925" s="83"/>
      <c r="C925" s="84"/>
      <c r="D925" s="84"/>
      <c r="E925" s="84"/>
      <c r="F925" s="84"/>
      <c r="G925" s="89"/>
      <c r="H925" s="89"/>
      <c r="I925" s="90"/>
      <c r="J925" s="91"/>
      <c r="K925" s="83"/>
      <c r="L925" s="83"/>
      <c r="M925" s="83"/>
      <c r="N925" s="83"/>
      <c r="O925" s="83"/>
      <c r="P925" s="83"/>
      <c r="Q925" s="83"/>
      <c r="R925" s="83"/>
      <c r="S925" s="83"/>
      <c r="T925" s="83"/>
      <c r="U925" s="83"/>
      <c r="V925" s="83"/>
      <c r="W925" s="83"/>
      <c r="X925" s="83"/>
      <c r="Y925" s="83"/>
      <c r="Z925" s="83"/>
    </row>
    <row r="926" ht="12.0" customHeight="1">
      <c r="A926" s="82"/>
      <c r="B926" s="83"/>
      <c r="C926" s="84"/>
      <c r="D926" s="84"/>
      <c r="E926" s="84"/>
      <c r="F926" s="84"/>
      <c r="G926" s="89"/>
      <c r="H926" s="89"/>
      <c r="I926" s="90"/>
      <c r="J926" s="91"/>
      <c r="K926" s="83"/>
      <c r="L926" s="83"/>
      <c r="M926" s="83"/>
      <c r="N926" s="83"/>
      <c r="O926" s="83"/>
      <c r="P926" s="83"/>
      <c r="Q926" s="83"/>
      <c r="R926" s="83"/>
      <c r="S926" s="83"/>
      <c r="T926" s="83"/>
      <c r="U926" s="83"/>
      <c r="V926" s="83"/>
      <c r="W926" s="83"/>
      <c r="X926" s="83"/>
      <c r="Y926" s="83"/>
      <c r="Z926" s="83"/>
    </row>
    <row r="927" ht="12.0" customHeight="1">
      <c r="A927" s="82"/>
      <c r="B927" s="83"/>
      <c r="C927" s="84"/>
      <c r="D927" s="84"/>
      <c r="E927" s="84"/>
      <c r="F927" s="84"/>
      <c r="G927" s="89"/>
      <c r="H927" s="89"/>
      <c r="I927" s="90"/>
      <c r="J927" s="91"/>
      <c r="K927" s="83"/>
      <c r="L927" s="83"/>
      <c r="M927" s="83"/>
      <c r="N927" s="83"/>
      <c r="O927" s="83"/>
      <c r="P927" s="83"/>
      <c r="Q927" s="83"/>
      <c r="R927" s="83"/>
      <c r="S927" s="83"/>
      <c r="T927" s="83"/>
      <c r="U927" s="83"/>
      <c r="V927" s="83"/>
      <c r="W927" s="83"/>
      <c r="X927" s="83"/>
      <c r="Y927" s="83"/>
      <c r="Z927" s="83"/>
    </row>
    <row r="928" ht="12.0" customHeight="1">
      <c r="A928" s="82"/>
      <c r="B928" s="83"/>
      <c r="C928" s="84"/>
      <c r="D928" s="84"/>
      <c r="E928" s="84"/>
      <c r="F928" s="84"/>
      <c r="G928" s="89"/>
      <c r="H928" s="89"/>
      <c r="I928" s="90"/>
      <c r="J928" s="91"/>
      <c r="K928" s="83"/>
      <c r="L928" s="83"/>
      <c r="M928" s="83"/>
      <c r="N928" s="83"/>
      <c r="O928" s="83"/>
      <c r="P928" s="83"/>
      <c r="Q928" s="83"/>
      <c r="R928" s="83"/>
      <c r="S928" s="83"/>
      <c r="T928" s="83"/>
      <c r="U928" s="83"/>
      <c r="V928" s="83"/>
      <c r="W928" s="83"/>
      <c r="X928" s="83"/>
      <c r="Y928" s="83"/>
      <c r="Z928" s="83"/>
    </row>
    <row r="929" ht="12.0" customHeight="1">
      <c r="A929" s="82"/>
      <c r="B929" s="83"/>
      <c r="C929" s="84"/>
      <c r="D929" s="84"/>
      <c r="E929" s="84"/>
      <c r="F929" s="84"/>
      <c r="G929" s="89"/>
      <c r="H929" s="89"/>
      <c r="I929" s="90"/>
      <c r="J929" s="91"/>
      <c r="K929" s="83"/>
      <c r="L929" s="83"/>
      <c r="M929" s="83"/>
      <c r="N929" s="83"/>
      <c r="O929" s="83"/>
      <c r="P929" s="83"/>
      <c r="Q929" s="83"/>
      <c r="R929" s="83"/>
      <c r="S929" s="83"/>
      <c r="T929" s="83"/>
      <c r="U929" s="83"/>
      <c r="V929" s="83"/>
      <c r="W929" s="83"/>
      <c r="X929" s="83"/>
      <c r="Y929" s="83"/>
      <c r="Z929" s="83"/>
    </row>
    <row r="930" ht="12.0" customHeight="1">
      <c r="A930" s="82"/>
      <c r="B930" s="83"/>
      <c r="C930" s="84"/>
      <c r="D930" s="84"/>
      <c r="E930" s="84"/>
      <c r="F930" s="84"/>
      <c r="G930" s="89"/>
      <c r="H930" s="89"/>
      <c r="I930" s="90"/>
      <c r="J930" s="91"/>
      <c r="K930" s="83"/>
      <c r="L930" s="83"/>
      <c r="M930" s="83"/>
      <c r="N930" s="83"/>
      <c r="O930" s="83"/>
      <c r="P930" s="83"/>
      <c r="Q930" s="83"/>
      <c r="R930" s="83"/>
      <c r="S930" s="83"/>
      <c r="T930" s="83"/>
      <c r="U930" s="83"/>
      <c r="V930" s="83"/>
      <c r="W930" s="83"/>
      <c r="X930" s="83"/>
      <c r="Y930" s="83"/>
      <c r="Z930" s="83"/>
    </row>
    <row r="931" ht="12.0" customHeight="1">
      <c r="A931" s="82"/>
      <c r="B931" s="83"/>
      <c r="C931" s="84"/>
      <c r="D931" s="84"/>
      <c r="E931" s="84"/>
      <c r="F931" s="84"/>
      <c r="G931" s="89"/>
      <c r="H931" s="89"/>
      <c r="I931" s="90"/>
      <c r="J931" s="91"/>
      <c r="K931" s="83"/>
      <c r="L931" s="83"/>
      <c r="M931" s="83"/>
      <c r="N931" s="83"/>
      <c r="O931" s="83"/>
      <c r="P931" s="83"/>
      <c r="Q931" s="83"/>
      <c r="R931" s="83"/>
      <c r="S931" s="83"/>
      <c r="T931" s="83"/>
      <c r="U931" s="83"/>
      <c r="V931" s="83"/>
      <c r="W931" s="83"/>
      <c r="X931" s="83"/>
      <c r="Y931" s="83"/>
      <c r="Z931" s="83"/>
    </row>
    <row r="932" ht="12.0" customHeight="1">
      <c r="A932" s="82"/>
      <c r="B932" s="83"/>
      <c r="C932" s="84"/>
      <c r="D932" s="84"/>
      <c r="E932" s="84"/>
      <c r="F932" s="84"/>
      <c r="G932" s="89"/>
      <c r="H932" s="89"/>
      <c r="I932" s="90"/>
      <c r="J932" s="91"/>
      <c r="K932" s="83"/>
      <c r="L932" s="83"/>
      <c r="M932" s="83"/>
      <c r="N932" s="83"/>
      <c r="O932" s="83"/>
      <c r="P932" s="83"/>
      <c r="Q932" s="83"/>
      <c r="R932" s="83"/>
      <c r="S932" s="83"/>
      <c r="T932" s="83"/>
      <c r="U932" s="83"/>
      <c r="V932" s="83"/>
      <c r="W932" s="83"/>
      <c r="X932" s="83"/>
      <c r="Y932" s="83"/>
      <c r="Z932" s="83"/>
    </row>
    <row r="933" ht="12.0" customHeight="1">
      <c r="A933" s="82"/>
      <c r="B933" s="83"/>
      <c r="C933" s="84"/>
      <c r="D933" s="84"/>
      <c r="E933" s="84"/>
      <c r="F933" s="84"/>
      <c r="G933" s="89"/>
      <c r="H933" s="89"/>
      <c r="I933" s="90"/>
      <c r="J933" s="91"/>
      <c r="K933" s="83"/>
      <c r="L933" s="83"/>
      <c r="M933" s="83"/>
      <c r="N933" s="83"/>
      <c r="O933" s="83"/>
      <c r="P933" s="83"/>
      <c r="Q933" s="83"/>
      <c r="R933" s="83"/>
      <c r="S933" s="83"/>
      <c r="T933" s="83"/>
      <c r="U933" s="83"/>
      <c r="V933" s="83"/>
      <c r="W933" s="83"/>
      <c r="X933" s="83"/>
      <c r="Y933" s="83"/>
      <c r="Z933" s="83"/>
    </row>
    <row r="934" ht="12.0" customHeight="1">
      <c r="A934" s="82"/>
      <c r="B934" s="83"/>
      <c r="C934" s="84"/>
      <c r="D934" s="84"/>
      <c r="E934" s="84"/>
      <c r="F934" s="84"/>
      <c r="G934" s="89"/>
      <c r="H934" s="89"/>
      <c r="I934" s="90"/>
      <c r="J934" s="91"/>
      <c r="K934" s="83"/>
      <c r="L934" s="83"/>
      <c r="M934" s="83"/>
      <c r="N934" s="83"/>
      <c r="O934" s="83"/>
      <c r="P934" s="83"/>
      <c r="Q934" s="83"/>
      <c r="R934" s="83"/>
      <c r="S934" s="83"/>
      <c r="T934" s="83"/>
      <c r="U934" s="83"/>
      <c r="V934" s="83"/>
      <c r="W934" s="83"/>
      <c r="X934" s="83"/>
      <c r="Y934" s="83"/>
      <c r="Z934" s="83"/>
    </row>
    <row r="935" ht="12.0" customHeight="1">
      <c r="A935" s="82"/>
      <c r="B935" s="83"/>
      <c r="C935" s="84"/>
      <c r="D935" s="84"/>
      <c r="E935" s="84"/>
      <c r="F935" s="84"/>
      <c r="G935" s="89"/>
      <c r="H935" s="89"/>
      <c r="I935" s="90"/>
      <c r="J935" s="91"/>
      <c r="K935" s="83"/>
      <c r="L935" s="83"/>
      <c r="M935" s="83"/>
      <c r="N935" s="83"/>
      <c r="O935" s="83"/>
      <c r="P935" s="83"/>
      <c r="Q935" s="83"/>
      <c r="R935" s="83"/>
      <c r="S935" s="83"/>
      <c r="T935" s="83"/>
      <c r="U935" s="83"/>
      <c r="V935" s="83"/>
      <c r="W935" s="83"/>
      <c r="X935" s="83"/>
      <c r="Y935" s="83"/>
      <c r="Z935" s="83"/>
    </row>
    <row r="936" ht="12.0" customHeight="1">
      <c r="A936" s="82"/>
      <c r="B936" s="83"/>
      <c r="C936" s="84"/>
      <c r="D936" s="84"/>
      <c r="E936" s="84"/>
      <c r="F936" s="84"/>
      <c r="G936" s="89"/>
      <c r="H936" s="89"/>
      <c r="I936" s="90"/>
      <c r="J936" s="91"/>
      <c r="K936" s="83"/>
      <c r="L936" s="83"/>
      <c r="M936" s="83"/>
      <c r="N936" s="83"/>
      <c r="O936" s="83"/>
      <c r="P936" s="83"/>
      <c r="Q936" s="83"/>
      <c r="R936" s="83"/>
      <c r="S936" s="83"/>
      <c r="T936" s="83"/>
      <c r="U936" s="83"/>
      <c r="V936" s="83"/>
      <c r="W936" s="83"/>
      <c r="X936" s="83"/>
      <c r="Y936" s="83"/>
      <c r="Z936" s="83"/>
    </row>
    <row r="937" ht="12.0" customHeight="1">
      <c r="A937" s="82"/>
      <c r="B937" s="83"/>
      <c r="C937" s="84"/>
      <c r="D937" s="84"/>
      <c r="E937" s="84"/>
      <c r="F937" s="84"/>
      <c r="G937" s="89"/>
      <c r="H937" s="89"/>
      <c r="I937" s="90"/>
      <c r="J937" s="91"/>
      <c r="K937" s="83"/>
      <c r="L937" s="83"/>
      <c r="M937" s="83"/>
      <c r="N937" s="83"/>
      <c r="O937" s="83"/>
      <c r="P937" s="83"/>
      <c r="Q937" s="83"/>
      <c r="R937" s="83"/>
      <c r="S937" s="83"/>
      <c r="T937" s="83"/>
      <c r="U937" s="83"/>
      <c r="V937" s="83"/>
      <c r="W937" s="83"/>
      <c r="X937" s="83"/>
      <c r="Y937" s="83"/>
      <c r="Z937" s="83"/>
    </row>
    <row r="938" ht="12.0" customHeight="1">
      <c r="A938" s="82"/>
      <c r="B938" s="83"/>
      <c r="C938" s="84"/>
      <c r="D938" s="84"/>
      <c r="E938" s="84"/>
      <c r="F938" s="84"/>
      <c r="G938" s="89"/>
      <c r="H938" s="89"/>
      <c r="I938" s="90"/>
      <c r="J938" s="91"/>
      <c r="K938" s="83"/>
      <c r="L938" s="83"/>
      <c r="M938" s="83"/>
      <c r="N938" s="83"/>
      <c r="O938" s="83"/>
      <c r="P938" s="83"/>
      <c r="Q938" s="83"/>
      <c r="R938" s="83"/>
      <c r="S938" s="83"/>
      <c r="T938" s="83"/>
      <c r="U938" s="83"/>
      <c r="V938" s="83"/>
      <c r="W938" s="83"/>
      <c r="X938" s="83"/>
      <c r="Y938" s="83"/>
      <c r="Z938" s="83"/>
    </row>
    <row r="939" ht="12.0" customHeight="1">
      <c r="A939" s="82"/>
      <c r="B939" s="83"/>
      <c r="C939" s="84"/>
      <c r="D939" s="84"/>
      <c r="E939" s="84"/>
      <c r="F939" s="84"/>
      <c r="G939" s="89"/>
      <c r="H939" s="89"/>
      <c r="I939" s="90"/>
      <c r="J939" s="91"/>
      <c r="K939" s="83"/>
      <c r="L939" s="83"/>
      <c r="M939" s="83"/>
      <c r="N939" s="83"/>
      <c r="O939" s="83"/>
      <c r="P939" s="83"/>
      <c r="Q939" s="83"/>
      <c r="R939" s="83"/>
      <c r="S939" s="83"/>
      <c r="T939" s="83"/>
      <c r="U939" s="83"/>
      <c r="V939" s="83"/>
      <c r="W939" s="83"/>
      <c r="X939" s="83"/>
      <c r="Y939" s="83"/>
      <c r="Z939" s="83"/>
    </row>
    <row r="940" ht="12.0" customHeight="1">
      <c r="A940" s="82"/>
      <c r="B940" s="83"/>
      <c r="C940" s="84"/>
      <c r="D940" s="84"/>
      <c r="E940" s="84"/>
      <c r="F940" s="84"/>
      <c r="G940" s="89"/>
      <c r="H940" s="89"/>
      <c r="I940" s="90"/>
      <c r="J940" s="91"/>
      <c r="K940" s="83"/>
      <c r="L940" s="83"/>
      <c r="M940" s="83"/>
      <c r="N940" s="83"/>
      <c r="O940" s="83"/>
      <c r="P940" s="83"/>
      <c r="Q940" s="83"/>
      <c r="R940" s="83"/>
      <c r="S940" s="83"/>
      <c r="T940" s="83"/>
      <c r="U940" s="83"/>
      <c r="V940" s="83"/>
      <c r="W940" s="83"/>
      <c r="X940" s="83"/>
      <c r="Y940" s="83"/>
      <c r="Z940" s="83"/>
    </row>
    <row r="941" ht="12.0" customHeight="1">
      <c r="A941" s="82"/>
      <c r="B941" s="83"/>
      <c r="C941" s="84"/>
      <c r="D941" s="84"/>
      <c r="E941" s="84"/>
      <c r="F941" s="84"/>
      <c r="G941" s="89"/>
      <c r="H941" s="89"/>
      <c r="I941" s="90"/>
      <c r="J941" s="91"/>
      <c r="K941" s="83"/>
      <c r="L941" s="83"/>
      <c r="M941" s="83"/>
      <c r="N941" s="83"/>
      <c r="O941" s="83"/>
      <c r="P941" s="83"/>
      <c r="Q941" s="83"/>
      <c r="R941" s="83"/>
      <c r="S941" s="83"/>
      <c r="T941" s="83"/>
      <c r="U941" s="83"/>
      <c r="V941" s="83"/>
      <c r="W941" s="83"/>
      <c r="X941" s="83"/>
      <c r="Y941" s="83"/>
      <c r="Z941" s="83"/>
    </row>
    <row r="942" ht="12.0" customHeight="1">
      <c r="A942" s="82"/>
      <c r="B942" s="83"/>
      <c r="C942" s="84"/>
      <c r="D942" s="84"/>
      <c r="E942" s="84"/>
      <c r="F942" s="84"/>
      <c r="G942" s="89"/>
      <c r="H942" s="89"/>
      <c r="I942" s="90"/>
      <c r="J942" s="91"/>
      <c r="K942" s="83"/>
      <c r="L942" s="83"/>
      <c r="M942" s="83"/>
      <c r="N942" s="83"/>
      <c r="O942" s="83"/>
      <c r="P942" s="83"/>
      <c r="Q942" s="83"/>
      <c r="R942" s="83"/>
      <c r="S942" s="83"/>
      <c r="T942" s="83"/>
      <c r="U942" s="83"/>
      <c r="V942" s="83"/>
      <c r="W942" s="83"/>
      <c r="X942" s="83"/>
      <c r="Y942" s="83"/>
      <c r="Z942" s="83"/>
    </row>
    <row r="943" ht="12.0" customHeight="1">
      <c r="A943" s="82"/>
      <c r="B943" s="83"/>
      <c r="C943" s="84"/>
      <c r="D943" s="84"/>
      <c r="E943" s="84"/>
      <c r="F943" s="84"/>
      <c r="G943" s="89"/>
      <c r="H943" s="89"/>
      <c r="I943" s="90"/>
      <c r="J943" s="91"/>
      <c r="K943" s="83"/>
      <c r="L943" s="83"/>
      <c r="M943" s="83"/>
      <c r="N943" s="83"/>
      <c r="O943" s="83"/>
      <c r="P943" s="83"/>
      <c r="Q943" s="83"/>
      <c r="R943" s="83"/>
      <c r="S943" s="83"/>
      <c r="T943" s="83"/>
      <c r="U943" s="83"/>
      <c r="V943" s="83"/>
      <c r="W943" s="83"/>
      <c r="X943" s="83"/>
      <c r="Y943" s="83"/>
      <c r="Z943" s="83"/>
    </row>
    <row r="944" ht="12.0" customHeight="1">
      <c r="A944" s="82"/>
      <c r="B944" s="83"/>
      <c r="C944" s="84"/>
      <c r="D944" s="84"/>
      <c r="E944" s="84"/>
      <c r="F944" s="84"/>
      <c r="G944" s="89"/>
      <c r="H944" s="89"/>
      <c r="I944" s="90"/>
      <c r="J944" s="91"/>
      <c r="K944" s="83"/>
      <c r="L944" s="83"/>
      <c r="M944" s="83"/>
      <c r="N944" s="83"/>
      <c r="O944" s="83"/>
      <c r="P944" s="83"/>
      <c r="Q944" s="83"/>
      <c r="R944" s="83"/>
      <c r="S944" s="83"/>
      <c r="T944" s="83"/>
      <c r="U944" s="83"/>
      <c r="V944" s="83"/>
      <c r="W944" s="83"/>
      <c r="X944" s="83"/>
      <c r="Y944" s="83"/>
      <c r="Z944" s="83"/>
    </row>
    <row r="945" ht="12.0" customHeight="1">
      <c r="A945" s="82"/>
      <c r="B945" s="83"/>
      <c r="C945" s="84"/>
      <c r="D945" s="84"/>
      <c r="E945" s="84"/>
      <c r="F945" s="84"/>
      <c r="G945" s="89"/>
      <c r="H945" s="89"/>
      <c r="I945" s="90"/>
      <c r="J945" s="91"/>
      <c r="K945" s="83"/>
      <c r="L945" s="83"/>
      <c r="M945" s="83"/>
      <c r="N945" s="83"/>
      <c r="O945" s="83"/>
      <c r="P945" s="83"/>
      <c r="Q945" s="83"/>
      <c r="R945" s="83"/>
      <c r="S945" s="83"/>
      <c r="T945" s="83"/>
      <c r="U945" s="83"/>
      <c r="V945" s="83"/>
      <c r="W945" s="83"/>
      <c r="X945" s="83"/>
      <c r="Y945" s="83"/>
      <c r="Z945" s="83"/>
    </row>
    <row r="946" ht="12.0" customHeight="1">
      <c r="A946" s="82"/>
      <c r="B946" s="83"/>
      <c r="C946" s="84"/>
      <c r="D946" s="84"/>
      <c r="E946" s="84"/>
      <c r="F946" s="84"/>
      <c r="G946" s="89"/>
      <c r="H946" s="89"/>
      <c r="I946" s="90"/>
      <c r="J946" s="91"/>
      <c r="K946" s="83"/>
      <c r="L946" s="83"/>
      <c r="M946" s="83"/>
      <c r="N946" s="83"/>
      <c r="O946" s="83"/>
      <c r="P946" s="83"/>
      <c r="Q946" s="83"/>
      <c r="R946" s="83"/>
      <c r="S946" s="83"/>
      <c r="T946" s="83"/>
      <c r="U946" s="83"/>
      <c r="V946" s="83"/>
      <c r="W946" s="83"/>
      <c r="X946" s="83"/>
      <c r="Y946" s="83"/>
      <c r="Z946" s="83"/>
    </row>
    <row r="947" ht="12.0" customHeight="1">
      <c r="A947" s="82"/>
      <c r="B947" s="83"/>
      <c r="C947" s="84"/>
      <c r="D947" s="84"/>
      <c r="E947" s="84"/>
      <c r="F947" s="84"/>
      <c r="G947" s="89"/>
      <c r="H947" s="89"/>
      <c r="I947" s="90"/>
      <c r="J947" s="91"/>
      <c r="K947" s="83"/>
      <c r="L947" s="83"/>
      <c r="M947" s="83"/>
      <c r="N947" s="83"/>
      <c r="O947" s="83"/>
      <c r="P947" s="83"/>
      <c r="Q947" s="83"/>
      <c r="R947" s="83"/>
      <c r="S947" s="83"/>
      <c r="T947" s="83"/>
      <c r="U947" s="83"/>
      <c r="V947" s="83"/>
      <c r="W947" s="83"/>
      <c r="X947" s="83"/>
      <c r="Y947" s="83"/>
      <c r="Z947" s="83"/>
    </row>
    <row r="948" ht="12.0" customHeight="1">
      <c r="A948" s="82"/>
      <c r="B948" s="83"/>
      <c r="C948" s="84"/>
      <c r="D948" s="84"/>
      <c r="E948" s="84"/>
      <c r="F948" s="84"/>
      <c r="G948" s="89"/>
      <c r="H948" s="89"/>
      <c r="I948" s="90"/>
      <c r="J948" s="91"/>
      <c r="K948" s="83"/>
      <c r="L948" s="83"/>
      <c r="M948" s="83"/>
      <c r="N948" s="83"/>
      <c r="O948" s="83"/>
      <c r="P948" s="83"/>
      <c r="Q948" s="83"/>
      <c r="R948" s="83"/>
      <c r="S948" s="83"/>
      <c r="T948" s="83"/>
      <c r="U948" s="83"/>
      <c r="V948" s="83"/>
      <c r="W948" s="83"/>
      <c r="X948" s="83"/>
      <c r="Y948" s="83"/>
      <c r="Z948" s="83"/>
    </row>
    <row r="949" ht="12.0" customHeight="1">
      <c r="A949" s="82"/>
      <c r="B949" s="83"/>
      <c r="C949" s="84"/>
      <c r="D949" s="84"/>
      <c r="E949" s="84"/>
      <c r="F949" s="84"/>
      <c r="G949" s="89"/>
      <c r="H949" s="89"/>
      <c r="I949" s="90"/>
      <c r="J949" s="91"/>
      <c r="K949" s="83"/>
      <c r="L949" s="83"/>
      <c r="M949" s="83"/>
      <c r="N949" s="83"/>
      <c r="O949" s="83"/>
      <c r="P949" s="83"/>
      <c r="Q949" s="83"/>
      <c r="R949" s="83"/>
      <c r="S949" s="83"/>
      <c r="T949" s="83"/>
      <c r="U949" s="83"/>
      <c r="V949" s="83"/>
      <c r="W949" s="83"/>
      <c r="X949" s="83"/>
      <c r="Y949" s="83"/>
      <c r="Z949" s="83"/>
    </row>
    <row r="950" ht="12.0" customHeight="1">
      <c r="A950" s="82"/>
      <c r="B950" s="83"/>
      <c r="C950" s="84"/>
      <c r="D950" s="84"/>
      <c r="E950" s="84"/>
      <c r="F950" s="84"/>
      <c r="G950" s="89"/>
      <c r="H950" s="89"/>
      <c r="I950" s="90"/>
      <c r="J950" s="91"/>
      <c r="K950" s="83"/>
      <c r="L950" s="83"/>
      <c r="M950" s="83"/>
      <c r="N950" s="83"/>
      <c r="O950" s="83"/>
      <c r="P950" s="83"/>
      <c r="Q950" s="83"/>
      <c r="R950" s="83"/>
      <c r="S950" s="83"/>
      <c r="T950" s="83"/>
      <c r="U950" s="83"/>
      <c r="V950" s="83"/>
      <c r="W950" s="83"/>
      <c r="X950" s="83"/>
      <c r="Y950" s="83"/>
      <c r="Z950" s="83"/>
    </row>
    <row r="951" ht="12.0" customHeight="1">
      <c r="A951" s="82"/>
      <c r="B951" s="83"/>
      <c r="C951" s="84"/>
      <c r="D951" s="84"/>
      <c r="E951" s="84"/>
      <c r="F951" s="84"/>
      <c r="G951" s="89"/>
      <c r="H951" s="89"/>
      <c r="I951" s="90"/>
      <c r="J951" s="91"/>
      <c r="K951" s="83"/>
      <c r="L951" s="83"/>
      <c r="M951" s="83"/>
      <c r="N951" s="83"/>
      <c r="O951" s="83"/>
      <c r="P951" s="83"/>
      <c r="Q951" s="83"/>
      <c r="R951" s="83"/>
      <c r="S951" s="83"/>
      <c r="T951" s="83"/>
      <c r="U951" s="83"/>
      <c r="V951" s="83"/>
      <c r="W951" s="83"/>
      <c r="X951" s="83"/>
      <c r="Y951" s="83"/>
      <c r="Z951" s="83"/>
    </row>
    <row r="952" ht="12.0" customHeight="1">
      <c r="A952" s="82"/>
      <c r="B952" s="83"/>
      <c r="C952" s="84"/>
      <c r="D952" s="84"/>
      <c r="E952" s="84"/>
      <c r="F952" s="84"/>
      <c r="G952" s="89"/>
      <c r="H952" s="89"/>
      <c r="I952" s="90"/>
      <c r="J952" s="91"/>
      <c r="K952" s="83"/>
      <c r="L952" s="83"/>
      <c r="M952" s="83"/>
      <c r="N952" s="83"/>
      <c r="O952" s="83"/>
      <c r="P952" s="83"/>
      <c r="Q952" s="83"/>
      <c r="R952" s="83"/>
      <c r="S952" s="83"/>
      <c r="T952" s="83"/>
      <c r="U952" s="83"/>
      <c r="V952" s="83"/>
      <c r="W952" s="83"/>
      <c r="X952" s="83"/>
      <c r="Y952" s="83"/>
      <c r="Z952" s="83"/>
    </row>
    <row r="953" ht="12.0" customHeight="1">
      <c r="A953" s="82"/>
      <c r="B953" s="83"/>
      <c r="C953" s="84"/>
      <c r="D953" s="84"/>
      <c r="E953" s="84"/>
      <c r="F953" s="84"/>
      <c r="G953" s="89"/>
      <c r="H953" s="89"/>
      <c r="I953" s="90"/>
      <c r="J953" s="91"/>
      <c r="K953" s="83"/>
      <c r="L953" s="83"/>
      <c r="M953" s="83"/>
      <c r="N953" s="83"/>
      <c r="O953" s="83"/>
      <c r="P953" s="83"/>
      <c r="Q953" s="83"/>
      <c r="R953" s="83"/>
      <c r="S953" s="83"/>
      <c r="T953" s="83"/>
      <c r="U953" s="83"/>
      <c r="V953" s="83"/>
      <c r="W953" s="83"/>
      <c r="X953" s="83"/>
      <c r="Y953" s="83"/>
      <c r="Z953" s="83"/>
    </row>
    <row r="954" ht="12.0" customHeight="1">
      <c r="A954" s="82"/>
      <c r="B954" s="83"/>
      <c r="C954" s="84"/>
      <c r="D954" s="84"/>
      <c r="E954" s="84"/>
      <c r="F954" s="84"/>
      <c r="G954" s="89"/>
      <c r="H954" s="89"/>
      <c r="I954" s="90"/>
      <c r="J954" s="91"/>
      <c r="K954" s="83"/>
      <c r="L954" s="83"/>
      <c r="M954" s="83"/>
      <c r="N954" s="83"/>
      <c r="O954" s="83"/>
      <c r="P954" s="83"/>
      <c r="Q954" s="83"/>
      <c r="R954" s="83"/>
      <c r="S954" s="83"/>
      <c r="T954" s="83"/>
      <c r="U954" s="83"/>
      <c r="V954" s="83"/>
      <c r="W954" s="83"/>
      <c r="X954" s="83"/>
      <c r="Y954" s="83"/>
      <c r="Z954" s="83"/>
    </row>
    <row r="955" ht="12.0" customHeight="1">
      <c r="A955" s="82"/>
      <c r="B955" s="83"/>
      <c r="C955" s="84"/>
      <c r="D955" s="84"/>
      <c r="E955" s="84"/>
      <c r="F955" s="84"/>
      <c r="G955" s="89"/>
      <c r="H955" s="89"/>
      <c r="I955" s="90"/>
      <c r="J955" s="91"/>
      <c r="K955" s="83"/>
      <c r="L955" s="83"/>
      <c r="M955" s="83"/>
      <c r="N955" s="83"/>
      <c r="O955" s="83"/>
      <c r="P955" s="83"/>
      <c r="Q955" s="83"/>
      <c r="R955" s="83"/>
      <c r="S955" s="83"/>
      <c r="T955" s="83"/>
      <c r="U955" s="83"/>
      <c r="V955" s="83"/>
      <c r="W955" s="83"/>
      <c r="X955" s="83"/>
      <c r="Y955" s="83"/>
      <c r="Z955" s="83"/>
    </row>
    <row r="956" ht="12.0" customHeight="1">
      <c r="A956" s="82"/>
      <c r="B956" s="83"/>
      <c r="C956" s="84"/>
      <c r="D956" s="84"/>
      <c r="E956" s="84"/>
      <c r="F956" s="84"/>
      <c r="G956" s="89"/>
      <c r="H956" s="89"/>
      <c r="I956" s="90"/>
      <c r="J956" s="91"/>
      <c r="K956" s="83"/>
      <c r="L956" s="83"/>
      <c r="M956" s="83"/>
      <c r="N956" s="83"/>
      <c r="O956" s="83"/>
      <c r="P956" s="83"/>
      <c r="Q956" s="83"/>
      <c r="R956" s="83"/>
      <c r="S956" s="83"/>
      <c r="T956" s="83"/>
      <c r="U956" s="83"/>
      <c r="V956" s="83"/>
      <c r="W956" s="83"/>
      <c r="X956" s="83"/>
      <c r="Y956" s="83"/>
      <c r="Z956" s="83"/>
    </row>
    <row r="957" ht="12.0" customHeight="1">
      <c r="A957" s="82"/>
      <c r="B957" s="83"/>
      <c r="C957" s="84"/>
      <c r="D957" s="84"/>
      <c r="E957" s="84"/>
      <c r="F957" s="84"/>
      <c r="G957" s="89"/>
      <c r="H957" s="89"/>
      <c r="I957" s="90"/>
      <c r="J957" s="91"/>
      <c r="K957" s="83"/>
      <c r="L957" s="83"/>
      <c r="M957" s="83"/>
      <c r="N957" s="83"/>
      <c r="O957" s="83"/>
      <c r="P957" s="83"/>
      <c r="Q957" s="83"/>
      <c r="R957" s="83"/>
      <c r="S957" s="83"/>
      <c r="T957" s="83"/>
      <c r="U957" s="83"/>
      <c r="V957" s="83"/>
      <c r="W957" s="83"/>
      <c r="X957" s="83"/>
      <c r="Y957" s="83"/>
      <c r="Z957" s="83"/>
    </row>
    <row r="958" ht="12.0" customHeight="1">
      <c r="A958" s="82"/>
      <c r="B958" s="83"/>
      <c r="C958" s="84"/>
      <c r="D958" s="84"/>
      <c r="E958" s="84"/>
      <c r="F958" s="84"/>
      <c r="G958" s="89"/>
      <c r="H958" s="89"/>
      <c r="I958" s="90"/>
      <c r="J958" s="91"/>
      <c r="K958" s="83"/>
      <c r="L958" s="83"/>
      <c r="M958" s="83"/>
      <c r="N958" s="83"/>
      <c r="O958" s="83"/>
      <c r="P958" s="83"/>
      <c r="Q958" s="83"/>
      <c r="R958" s="83"/>
      <c r="S958" s="83"/>
      <c r="T958" s="83"/>
      <c r="U958" s="83"/>
      <c r="V958" s="83"/>
      <c r="W958" s="83"/>
      <c r="X958" s="83"/>
      <c r="Y958" s="83"/>
      <c r="Z958" s="83"/>
    </row>
    <row r="959" ht="12.0" customHeight="1">
      <c r="A959" s="82"/>
      <c r="B959" s="83"/>
      <c r="C959" s="84"/>
      <c r="D959" s="84"/>
      <c r="E959" s="84"/>
      <c r="F959" s="84"/>
      <c r="G959" s="89"/>
      <c r="H959" s="89"/>
      <c r="I959" s="90"/>
      <c r="J959" s="91"/>
      <c r="K959" s="83"/>
      <c r="L959" s="83"/>
      <c r="M959" s="83"/>
      <c r="N959" s="83"/>
      <c r="O959" s="83"/>
      <c r="P959" s="83"/>
      <c r="Q959" s="83"/>
      <c r="R959" s="83"/>
      <c r="S959" s="83"/>
      <c r="T959" s="83"/>
      <c r="U959" s="83"/>
      <c r="V959" s="83"/>
      <c r="W959" s="83"/>
      <c r="X959" s="83"/>
      <c r="Y959" s="83"/>
      <c r="Z959" s="83"/>
    </row>
    <row r="960" ht="12.0" customHeight="1">
      <c r="A960" s="82"/>
      <c r="B960" s="83"/>
      <c r="C960" s="84"/>
      <c r="D960" s="84"/>
      <c r="E960" s="84"/>
      <c r="F960" s="84"/>
      <c r="G960" s="89"/>
      <c r="H960" s="89"/>
      <c r="I960" s="90"/>
      <c r="J960" s="91"/>
      <c r="K960" s="83"/>
      <c r="L960" s="83"/>
      <c r="M960" s="83"/>
      <c r="N960" s="83"/>
      <c r="O960" s="83"/>
      <c r="P960" s="83"/>
      <c r="Q960" s="83"/>
      <c r="R960" s="83"/>
      <c r="S960" s="83"/>
      <c r="T960" s="83"/>
      <c r="U960" s="83"/>
      <c r="V960" s="83"/>
      <c r="W960" s="83"/>
      <c r="X960" s="83"/>
      <c r="Y960" s="83"/>
      <c r="Z960" s="83"/>
    </row>
    <row r="961" ht="12.0" customHeight="1">
      <c r="A961" s="82"/>
      <c r="B961" s="83"/>
      <c r="C961" s="84"/>
      <c r="D961" s="84"/>
      <c r="E961" s="84"/>
      <c r="F961" s="84"/>
      <c r="G961" s="89"/>
      <c r="H961" s="89"/>
      <c r="I961" s="90"/>
      <c r="J961" s="91"/>
      <c r="K961" s="83"/>
      <c r="L961" s="83"/>
      <c r="M961" s="83"/>
      <c r="N961" s="83"/>
      <c r="O961" s="83"/>
      <c r="P961" s="83"/>
      <c r="Q961" s="83"/>
      <c r="R961" s="83"/>
      <c r="S961" s="83"/>
      <c r="T961" s="83"/>
      <c r="U961" s="83"/>
      <c r="V961" s="83"/>
      <c r="W961" s="83"/>
      <c r="X961" s="83"/>
      <c r="Y961" s="83"/>
      <c r="Z961" s="83"/>
    </row>
    <row r="962" ht="12.0" customHeight="1">
      <c r="A962" s="82"/>
      <c r="B962" s="83"/>
      <c r="C962" s="84"/>
      <c r="D962" s="84"/>
      <c r="E962" s="84"/>
      <c r="F962" s="84"/>
      <c r="G962" s="89"/>
      <c r="H962" s="89"/>
      <c r="I962" s="90"/>
      <c r="J962" s="91"/>
      <c r="K962" s="83"/>
      <c r="L962" s="83"/>
      <c r="M962" s="83"/>
      <c r="N962" s="83"/>
      <c r="O962" s="83"/>
      <c r="P962" s="83"/>
      <c r="Q962" s="83"/>
      <c r="R962" s="83"/>
      <c r="S962" s="83"/>
      <c r="T962" s="83"/>
      <c r="U962" s="83"/>
      <c r="V962" s="83"/>
      <c r="W962" s="83"/>
      <c r="X962" s="83"/>
      <c r="Y962" s="83"/>
      <c r="Z962" s="83"/>
    </row>
    <row r="963" ht="12.0" customHeight="1">
      <c r="A963" s="82"/>
      <c r="B963" s="83"/>
      <c r="C963" s="84"/>
      <c r="D963" s="84"/>
      <c r="E963" s="84"/>
      <c r="F963" s="84"/>
      <c r="G963" s="89"/>
      <c r="H963" s="89"/>
      <c r="I963" s="90"/>
      <c r="J963" s="91"/>
      <c r="K963" s="83"/>
      <c r="L963" s="83"/>
      <c r="M963" s="83"/>
      <c r="N963" s="83"/>
      <c r="O963" s="83"/>
      <c r="P963" s="83"/>
      <c r="Q963" s="83"/>
      <c r="R963" s="83"/>
      <c r="S963" s="83"/>
      <c r="T963" s="83"/>
      <c r="U963" s="83"/>
      <c r="V963" s="83"/>
      <c r="W963" s="83"/>
      <c r="X963" s="83"/>
      <c r="Y963" s="83"/>
      <c r="Z963" s="83"/>
    </row>
    <row r="964" ht="12.0" customHeight="1">
      <c r="A964" s="82"/>
      <c r="B964" s="83"/>
      <c r="C964" s="84"/>
      <c r="D964" s="84"/>
      <c r="E964" s="84"/>
      <c r="F964" s="84"/>
      <c r="G964" s="89"/>
      <c r="H964" s="89"/>
      <c r="I964" s="90"/>
      <c r="J964" s="91"/>
      <c r="K964" s="83"/>
      <c r="L964" s="83"/>
      <c r="M964" s="83"/>
      <c r="N964" s="83"/>
      <c r="O964" s="83"/>
      <c r="P964" s="83"/>
      <c r="Q964" s="83"/>
      <c r="R964" s="83"/>
      <c r="S964" s="83"/>
      <c r="T964" s="83"/>
      <c r="U964" s="83"/>
      <c r="V964" s="83"/>
      <c r="W964" s="83"/>
      <c r="X964" s="83"/>
      <c r="Y964" s="83"/>
      <c r="Z964" s="83"/>
    </row>
    <row r="965" ht="12.0" customHeight="1">
      <c r="A965" s="82"/>
      <c r="B965" s="83"/>
      <c r="C965" s="84"/>
      <c r="D965" s="84"/>
      <c r="E965" s="84"/>
      <c r="F965" s="84"/>
      <c r="G965" s="89"/>
      <c r="H965" s="89"/>
      <c r="I965" s="90"/>
      <c r="J965" s="91"/>
      <c r="K965" s="83"/>
      <c r="L965" s="83"/>
      <c r="M965" s="83"/>
      <c r="N965" s="83"/>
      <c r="O965" s="83"/>
      <c r="P965" s="83"/>
      <c r="Q965" s="83"/>
      <c r="R965" s="83"/>
      <c r="S965" s="83"/>
      <c r="T965" s="83"/>
      <c r="U965" s="83"/>
      <c r="V965" s="83"/>
      <c r="W965" s="83"/>
      <c r="X965" s="83"/>
      <c r="Y965" s="83"/>
      <c r="Z965" s="83"/>
    </row>
    <row r="966" ht="12.0" customHeight="1">
      <c r="A966" s="82"/>
      <c r="B966" s="83"/>
      <c r="C966" s="84"/>
      <c r="D966" s="84"/>
      <c r="E966" s="84"/>
      <c r="F966" s="84"/>
      <c r="G966" s="89"/>
      <c r="H966" s="89"/>
      <c r="I966" s="90"/>
      <c r="J966" s="91"/>
      <c r="K966" s="83"/>
      <c r="L966" s="83"/>
      <c r="M966" s="83"/>
      <c r="N966" s="83"/>
      <c r="O966" s="83"/>
      <c r="P966" s="83"/>
      <c r="Q966" s="83"/>
      <c r="R966" s="83"/>
      <c r="S966" s="83"/>
      <c r="T966" s="83"/>
      <c r="U966" s="83"/>
      <c r="V966" s="83"/>
      <c r="W966" s="83"/>
      <c r="X966" s="83"/>
      <c r="Y966" s="83"/>
      <c r="Z966" s="83"/>
    </row>
    <row r="967" ht="12.0" customHeight="1">
      <c r="A967" s="82"/>
      <c r="B967" s="83"/>
      <c r="C967" s="84"/>
      <c r="D967" s="84"/>
      <c r="E967" s="84"/>
      <c r="F967" s="84"/>
      <c r="G967" s="89"/>
      <c r="H967" s="89"/>
      <c r="I967" s="90"/>
      <c r="J967" s="91"/>
      <c r="K967" s="83"/>
      <c r="L967" s="83"/>
      <c r="M967" s="83"/>
      <c r="N967" s="83"/>
      <c r="O967" s="83"/>
      <c r="P967" s="83"/>
      <c r="Q967" s="83"/>
      <c r="R967" s="83"/>
      <c r="S967" s="83"/>
      <c r="T967" s="83"/>
      <c r="U967" s="83"/>
      <c r="V967" s="83"/>
      <c r="W967" s="83"/>
      <c r="X967" s="83"/>
      <c r="Y967" s="83"/>
      <c r="Z967" s="83"/>
    </row>
    <row r="968" ht="12.0" customHeight="1">
      <c r="A968" s="82"/>
      <c r="B968" s="83"/>
      <c r="C968" s="84"/>
      <c r="D968" s="84"/>
      <c r="E968" s="84"/>
      <c r="F968" s="84"/>
      <c r="G968" s="89"/>
      <c r="H968" s="89"/>
      <c r="I968" s="90"/>
      <c r="J968" s="91"/>
      <c r="K968" s="83"/>
      <c r="L968" s="83"/>
      <c r="M968" s="83"/>
      <c r="N968" s="83"/>
      <c r="O968" s="83"/>
      <c r="P968" s="83"/>
      <c r="Q968" s="83"/>
      <c r="R968" s="83"/>
      <c r="S968" s="83"/>
      <c r="T968" s="83"/>
      <c r="U968" s="83"/>
      <c r="V968" s="83"/>
      <c r="W968" s="83"/>
      <c r="X968" s="83"/>
      <c r="Y968" s="83"/>
      <c r="Z968" s="83"/>
    </row>
    <row r="969" ht="12.0" customHeight="1">
      <c r="A969" s="82"/>
      <c r="B969" s="83"/>
      <c r="C969" s="84"/>
      <c r="D969" s="84"/>
      <c r="E969" s="84"/>
      <c r="F969" s="84"/>
      <c r="G969" s="89"/>
      <c r="H969" s="89"/>
      <c r="I969" s="90"/>
      <c r="J969" s="91"/>
      <c r="K969" s="83"/>
      <c r="L969" s="83"/>
      <c r="M969" s="83"/>
      <c r="N969" s="83"/>
      <c r="O969" s="83"/>
      <c r="P969" s="83"/>
      <c r="Q969" s="83"/>
      <c r="R969" s="83"/>
      <c r="S969" s="83"/>
      <c r="T969" s="83"/>
      <c r="U969" s="83"/>
      <c r="V969" s="83"/>
      <c r="W969" s="83"/>
      <c r="X969" s="83"/>
      <c r="Y969" s="83"/>
      <c r="Z969" s="83"/>
    </row>
    <row r="970" ht="12.0" customHeight="1">
      <c r="A970" s="82"/>
      <c r="B970" s="83"/>
      <c r="C970" s="84"/>
      <c r="D970" s="84"/>
      <c r="E970" s="84"/>
      <c r="F970" s="84"/>
      <c r="G970" s="89"/>
      <c r="H970" s="89"/>
      <c r="I970" s="90"/>
      <c r="J970" s="91"/>
      <c r="K970" s="83"/>
      <c r="L970" s="83"/>
      <c r="M970" s="83"/>
      <c r="N970" s="83"/>
      <c r="O970" s="83"/>
      <c r="P970" s="83"/>
      <c r="Q970" s="83"/>
      <c r="R970" s="83"/>
      <c r="S970" s="83"/>
      <c r="T970" s="83"/>
      <c r="U970" s="83"/>
      <c r="V970" s="83"/>
      <c r="W970" s="83"/>
      <c r="X970" s="83"/>
      <c r="Y970" s="83"/>
      <c r="Z970" s="83"/>
    </row>
    <row r="971" ht="12.0" customHeight="1">
      <c r="A971" s="82"/>
      <c r="B971" s="83"/>
      <c r="C971" s="84"/>
      <c r="D971" s="84"/>
      <c r="E971" s="84"/>
      <c r="F971" s="84"/>
      <c r="G971" s="89"/>
      <c r="H971" s="89"/>
      <c r="I971" s="90"/>
      <c r="J971" s="91"/>
      <c r="K971" s="83"/>
      <c r="L971" s="83"/>
      <c r="M971" s="83"/>
      <c r="N971" s="83"/>
      <c r="O971" s="83"/>
      <c r="P971" s="83"/>
      <c r="Q971" s="83"/>
      <c r="R971" s="83"/>
      <c r="S971" s="83"/>
      <c r="T971" s="83"/>
      <c r="U971" s="83"/>
      <c r="V971" s="83"/>
      <c r="W971" s="83"/>
      <c r="X971" s="83"/>
      <c r="Y971" s="83"/>
      <c r="Z971" s="83"/>
    </row>
    <row r="972" ht="12.0" customHeight="1">
      <c r="A972" s="82"/>
      <c r="B972" s="83"/>
      <c r="C972" s="84"/>
      <c r="D972" s="84"/>
      <c r="E972" s="84"/>
      <c r="F972" s="84"/>
      <c r="G972" s="89"/>
      <c r="H972" s="89"/>
      <c r="I972" s="90"/>
      <c r="J972" s="91"/>
      <c r="K972" s="83"/>
      <c r="L972" s="83"/>
      <c r="M972" s="83"/>
      <c r="N972" s="83"/>
      <c r="O972" s="83"/>
      <c r="P972" s="83"/>
      <c r="Q972" s="83"/>
      <c r="R972" s="83"/>
      <c r="S972" s="83"/>
      <c r="T972" s="83"/>
      <c r="U972" s="83"/>
      <c r="V972" s="83"/>
      <c r="W972" s="83"/>
      <c r="X972" s="83"/>
      <c r="Y972" s="83"/>
      <c r="Z972" s="83"/>
    </row>
    <row r="973" ht="12.0" customHeight="1">
      <c r="A973" s="82"/>
      <c r="B973" s="83"/>
      <c r="C973" s="84"/>
      <c r="D973" s="84"/>
      <c r="E973" s="84"/>
      <c r="F973" s="84"/>
      <c r="G973" s="89"/>
      <c r="H973" s="89"/>
      <c r="I973" s="90"/>
      <c r="J973" s="91"/>
      <c r="K973" s="83"/>
      <c r="L973" s="83"/>
      <c r="M973" s="83"/>
      <c r="N973" s="83"/>
      <c r="O973" s="83"/>
      <c r="P973" s="83"/>
      <c r="Q973" s="83"/>
      <c r="R973" s="83"/>
      <c r="S973" s="83"/>
      <c r="T973" s="83"/>
      <c r="U973" s="83"/>
      <c r="V973" s="83"/>
      <c r="W973" s="83"/>
      <c r="X973" s="83"/>
      <c r="Y973" s="83"/>
      <c r="Z973" s="83"/>
    </row>
    <row r="974" ht="12.0" customHeight="1">
      <c r="A974" s="82"/>
      <c r="B974" s="83"/>
      <c r="C974" s="84"/>
      <c r="D974" s="84"/>
      <c r="E974" s="84"/>
      <c r="F974" s="84"/>
      <c r="G974" s="89"/>
      <c r="H974" s="89"/>
      <c r="I974" s="90"/>
      <c r="J974" s="91"/>
      <c r="K974" s="83"/>
      <c r="L974" s="83"/>
      <c r="M974" s="83"/>
      <c r="N974" s="83"/>
      <c r="O974" s="83"/>
      <c r="P974" s="83"/>
      <c r="Q974" s="83"/>
      <c r="R974" s="83"/>
      <c r="S974" s="83"/>
      <c r="T974" s="83"/>
      <c r="U974" s="83"/>
      <c r="V974" s="83"/>
      <c r="W974" s="83"/>
      <c r="X974" s="83"/>
      <c r="Y974" s="83"/>
      <c r="Z974" s="83"/>
    </row>
    <row r="975" ht="12.0" customHeight="1">
      <c r="A975" s="82"/>
      <c r="B975" s="83"/>
      <c r="C975" s="84"/>
      <c r="D975" s="84"/>
      <c r="E975" s="84"/>
      <c r="F975" s="84"/>
      <c r="G975" s="89"/>
      <c r="H975" s="89"/>
      <c r="I975" s="90"/>
      <c r="J975" s="91"/>
      <c r="K975" s="83"/>
      <c r="L975" s="83"/>
      <c r="M975" s="83"/>
      <c r="N975" s="83"/>
      <c r="O975" s="83"/>
      <c r="P975" s="83"/>
      <c r="Q975" s="83"/>
      <c r="R975" s="83"/>
      <c r="S975" s="83"/>
      <c r="T975" s="83"/>
      <c r="U975" s="83"/>
      <c r="V975" s="83"/>
      <c r="W975" s="83"/>
      <c r="X975" s="83"/>
      <c r="Y975" s="83"/>
      <c r="Z975" s="83"/>
    </row>
    <row r="976" ht="12.0" customHeight="1">
      <c r="A976" s="82"/>
      <c r="B976" s="83"/>
      <c r="C976" s="84"/>
      <c r="D976" s="84"/>
      <c r="E976" s="84"/>
      <c r="F976" s="84"/>
      <c r="G976" s="89"/>
      <c r="H976" s="89"/>
      <c r="I976" s="90"/>
      <c r="J976" s="91"/>
      <c r="K976" s="83"/>
      <c r="L976" s="83"/>
      <c r="M976" s="83"/>
      <c r="N976" s="83"/>
      <c r="O976" s="83"/>
      <c r="P976" s="83"/>
      <c r="Q976" s="83"/>
      <c r="R976" s="83"/>
      <c r="S976" s="83"/>
      <c r="T976" s="83"/>
      <c r="U976" s="83"/>
      <c r="V976" s="83"/>
      <c r="W976" s="83"/>
      <c r="X976" s="83"/>
      <c r="Y976" s="83"/>
      <c r="Z976" s="83"/>
    </row>
    <row r="977" ht="12.0" customHeight="1">
      <c r="A977" s="82"/>
      <c r="B977" s="83"/>
      <c r="C977" s="84"/>
      <c r="D977" s="84"/>
      <c r="E977" s="84"/>
      <c r="F977" s="84"/>
      <c r="G977" s="89"/>
      <c r="H977" s="89"/>
      <c r="I977" s="90"/>
      <c r="J977" s="91"/>
      <c r="K977" s="83"/>
      <c r="L977" s="83"/>
      <c r="M977" s="83"/>
      <c r="N977" s="83"/>
      <c r="O977" s="83"/>
      <c r="P977" s="83"/>
      <c r="Q977" s="83"/>
      <c r="R977" s="83"/>
      <c r="S977" s="83"/>
      <c r="T977" s="83"/>
      <c r="U977" s="83"/>
      <c r="V977" s="83"/>
      <c r="W977" s="83"/>
      <c r="X977" s="83"/>
      <c r="Y977" s="83"/>
      <c r="Z977" s="83"/>
    </row>
    <row r="978" ht="12.0" customHeight="1">
      <c r="A978" s="82"/>
      <c r="B978" s="83"/>
      <c r="C978" s="84"/>
      <c r="D978" s="84"/>
      <c r="E978" s="84"/>
      <c r="F978" s="84"/>
      <c r="G978" s="89"/>
      <c r="H978" s="89"/>
      <c r="I978" s="90"/>
      <c r="J978" s="91"/>
      <c r="K978" s="83"/>
      <c r="L978" s="83"/>
      <c r="M978" s="83"/>
      <c r="N978" s="83"/>
      <c r="O978" s="83"/>
      <c r="P978" s="83"/>
      <c r="Q978" s="83"/>
      <c r="R978" s="83"/>
      <c r="S978" s="83"/>
      <c r="T978" s="83"/>
      <c r="U978" s="83"/>
      <c r="V978" s="83"/>
      <c r="W978" s="83"/>
      <c r="X978" s="83"/>
      <c r="Y978" s="83"/>
      <c r="Z978" s="83"/>
    </row>
    <row r="979" ht="12.0" customHeight="1">
      <c r="A979" s="82"/>
      <c r="B979" s="83"/>
      <c r="C979" s="84"/>
      <c r="D979" s="84"/>
      <c r="E979" s="84"/>
      <c r="F979" s="84"/>
      <c r="G979" s="89"/>
      <c r="H979" s="89"/>
      <c r="I979" s="90"/>
      <c r="J979" s="91"/>
      <c r="K979" s="83"/>
      <c r="L979" s="83"/>
      <c r="M979" s="83"/>
      <c r="N979" s="83"/>
      <c r="O979" s="83"/>
      <c r="P979" s="83"/>
      <c r="Q979" s="83"/>
      <c r="R979" s="83"/>
      <c r="S979" s="83"/>
      <c r="T979" s="83"/>
      <c r="U979" s="83"/>
      <c r="V979" s="83"/>
      <c r="W979" s="83"/>
      <c r="X979" s="83"/>
      <c r="Y979" s="83"/>
      <c r="Z979" s="83"/>
    </row>
    <row r="980" ht="12.0" customHeight="1">
      <c r="A980" s="82"/>
      <c r="B980" s="83"/>
      <c r="C980" s="84"/>
      <c r="D980" s="84"/>
      <c r="E980" s="84"/>
      <c r="F980" s="84"/>
      <c r="G980" s="89"/>
      <c r="H980" s="89"/>
      <c r="I980" s="90"/>
      <c r="J980" s="91"/>
      <c r="K980" s="83"/>
      <c r="L980" s="83"/>
      <c r="M980" s="83"/>
      <c r="N980" s="83"/>
      <c r="O980" s="83"/>
      <c r="P980" s="83"/>
      <c r="Q980" s="83"/>
      <c r="R980" s="83"/>
      <c r="S980" s="83"/>
      <c r="T980" s="83"/>
      <c r="U980" s="83"/>
      <c r="V980" s="83"/>
      <c r="W980" s="83"/>
      <c r="X980" s="83"/>
      <c r="Y980" s="83"/>
      <c r="Z980" s="83"/>
    </row>
    <row r="981" ht="12.0" customHeight="1">
      <c r="A981" s="82"/>
      <c r="B981" s="83"/>
      <c r="C981" s="84"/>
      <c r="D981" s="84"/>
      <c r="E981" s="84"/>
      <c r="F981" s="84"/>
      <c r="G981" s="89"/>
      <c r="H981" s="89"/>
      <c r="I981" s="90"/>
      <c r="J981" s="91"/>
      <c r="K981" s="83"/>
      <c r="L981" s="83"/>
      <c r="M981" s="83"/>
      <c r="N981" s="83"/>
      <c r="O981" s="83"/>
      <c r="P981" s="83"/>
      <c r="Q981" s="83"/>
      <c r="R981" s="83"/>
      <c r="S981" s="83"/>
      <c r="T981" s="83"/>
      <c r="U981" s="83"/>
      <c r="V981" s="83"/>
      <c r="W981" s="83"/>
      <c r="X981" s="83"/>
      <c r="Y981" s="83"/>
      <c r="Z981" s="83"/>
    </row>
    <row r="982" ht="12.0" customHeight="1">
      <c r="A982" s="82"/>
      <c r="B982" s="83"/>
      <c r="C982" s="84"/>
      <c r="D982" s="84"/>
      <c r="E982" s="84"/>
      <c r="F982" s="84"/>
      <c r="G982" s="89"/>
      <c r="H982" s="89"/>
      <c r="I982" s="90"/>
      <c r="J982" s="91"/>
      <c r="K982" s="83"/>
      <c r="L982" s="83"/>
      <c r="M982" s="83"/>
      <c r="N982" s="83"/>
      <c r="O982" s="83"/>
      <c r="P982" s="83"/>
      <c r="Q982" s="83"/>
      <c r="R982" s="83"/>
      <c r="S982" s="83"/>
      <c r="T982" s="83"/>
      <c r="U982" s="83"/>
      <c r="V982" s="83"/>
      <c r="W982" s="83"/>
      <c r="X982" s="83"/>
      <c r="Y982" s="83"/>
      <c r="Z982" s="83"/>
    </row>
    <row r="983" ht="12.0" customHeight="1">
      <c r="A983" s="82"/>
      <c r="B983" s="83"/>
      <c r="C983" s="84"/>
      <c r="D983" s="84"/>
      <c r="E983" s="84"/>
      <c r="F983" s="84"/>
      <c r="G983" s="89"/>
      <c r="H983" s="89"/>
      <c r="I983" s="90"/>
      <c r="J983" s="91"/>
      <c r="K983" s="83"/>
      <c r="L983" s="83"/>
      <c r="M983" s="83"/>
      <c r="N983" s="83"/>
      <c r="O983" s="83"/>
      <c r="P983" s="83"/>
      <c r="Q983" s="83"/>
      <c r="R983" s="83"/>
      <c r="S983" s="83"/>
      <c r="T983" s="83"/>
      <c r="U983" s="83"/>
      <c r="V983" s="83"/>
      <c r="W983" s="83"/>
      <c r="X983" s="83"/>
      <c r="Y983" s="83"/>
      <c r="Z983" s="83"/>
    </row>
    <row r="984" ht="12.0" customHeight="1">
      <c r="A984" s="82"/>
      <c r="B984" s="83"/>
      <c r="C984" s="84"/>
      <c r="D984" s="84"/>
      <c r="E984" s="84"/>
      <c r="F984" s="84"/>
      <c r="G984" s="89"/>
      <c r="H984" s="89"/>
      <c r="I984" s="90"/>
      <c r="J984" s="91"/>
      <c r="K984" s="83"/>
      <c r="L984" s="83"/>
      <c r="M984" s="83"/>
      <c r="N984" s="83"/>
      <c r="O984" s="83"/>
      <c r="P984" s="83"/>
      <c r="Q984" s="83"/>
      <c r="R984" s="83"/>
      <c r="S984" s="83"/>
      <c r="T984" s="83"/>
      <c r="U984" s="83"/>
      <c r="V984" s="83"/>
      <c r="W984" s="83"/>
      <c r="X984" s="83"/>
      <c r="Y984" s="83"/>
      <c r="Z984" s="83"/>
    </row>
    <row r="985" ht="12.0" customHeight="1">
      <c r="A985" s="82"/>
      <c r="B985" s="83"/>
      <c r="C985" s="84"/>
      <c r="D985" s="84"/>
      <c r="E985" s="84"/>
      <c r="F985" s="84"/>
      <c r="G985" s="89"/>
      <c r="H985" s="89"/>
      <c r="I985" s="90"/>
      <c r="J985" s="91"/>
      <c r="K985" s="83"/>
      <c r="L985" s="83"/>
      <c r="M985" s="83"/>
      <c r="N985" s="83"/>
      <c r="O985" s="83"/>
      <c r="P985" s="83"/>
      <c r="Q985" s="83"/>
      <c r="R985" s="83"/>
      <c r="S985" s="83"/>
      <c r="T985" s="83"/>
      <c r="U985" s="83"/>
      <c r="V985" s="83"/>
      <c r="W985" s="83"/>
      <c r="X985" s="83"/>
      <c r="Y985" s="83"/>
      <c r="Z985" s="83"/>
    </row>
    <row r="986" ht="12.0" customHeight="1">
      <c r="A986" s="82"/>
      <c r="B986" s="83"/>
      <c r="C986" s="84"/>
      <c r="D986" s="84"/>
      <c r="E986" s="84"/>
      <c r="F986" s="84"/>
      <c r="G986" s="89"/>
      <c r="H986" s="89"/>
      <c r="I986" s="90"/>
      <c r="J986" s="91"/>
      <c r="K986" s="83"/>
      <c r="L986" s="83"/>
      <c r="M986" s="83"/>
      <c r="N986" s="83"/>
      <c r="O986" s="83"/>
      <c r="P986" s="83"/>
      <c r="Q986" s="83"/>
      <c r="R986" s="83"/>
      <c r="S986" s="83"/>
      <c r="T986" s="83"/>
      <c r="U986" s="83"/>
      <c r="V986" s="83"/>
      <c r="W986" s="83"/>
      <c r="X986" s="83"/>
      <c r="Y986" s="83"/>
      <c r="Z986" s="83"/>
    </row>
    <row r="987" ht="12.0" customHeight="1">
      <c r="A987" s="82"/>
      <c r="B987" s="83"/>
      <c r="C987" s="84"/>
      <c r="D987" s="84"/>
      <c r="E987" s="84"/>
      <c r="F987" s="84"/>
      <c r="G987" s="89"/>
      <c r="H987" s="89"/>
      <c r="I987" s="90"/>
      <c r="J987" s="91"/>
      <c r="K987" s="83"/>
      <c r="L987" s="83"/>
      <c r="M987" s="83"/>
      <c r="N987" s="83"/>
      <c r="O987" s="83"/>
      <c r="P987" s="83"/>
      <c r="Q987" s="83"/>
      <c r="R987" s="83"/>
      <c r="S987" s="83"/>
      <c r="T987" s="83"/>
      <c r="U987" s="83"/>
      <c r="V987" s="83"/>
      <c r="W987" s="83"/>
      <c r="X987" s="83"/>
      <c r="Y987" s="83"/>
      <c r="Z987" s="83"/>
    </row>
    <row r="988" ht="12.0" customHeight="1">
      <c r="A988" s="82"/>
      <c r="B988" s="83"/>
      <c r="C988" s="84"/>
      <c r="D988" s="84"/>
      <c r="E988" s="84"/>
      <c r="F988" s="84"/>
      <c r="G988" s="89"/>
      <c r="H988" s="89"/>
      <c r="I988" s="90"/>
      <c r="J988" s="91"/>
      <c r="K988" s="83"/>
      <c r="L988" s="83"/>
      <c r="M988" s="83"/>
      <c r="N988" s="83"/>
      <c r="O988" s="83"/>
      <c r="P988" s="83"/>
      <c r="Q988" s="83"/>
      <c r="R988" s="83"/>
      <c r="S988" s="83"/>
      <c r="T988" s="83"/>
      <c r="U988" s="83"/>
      <c r="V988" s="83"/>
      <c r="W988" s="83"/>
      <c r="X988" s="83"/>
      <c r="Y988" s="83"/>
      <c r="Z988" s="83"/>
    </row>
    <row r="989" ht="12.0" customHeight="1">
      <c r="A989" s="82"/>
      <c r="B989" s="83"/>
      <c r="C989" s="84"/>
      <c r="D989" s="84"/>
      <c r="E989" s="84"/>
      <c r="F989" s="84"/>
      <c r="G989" s="89"/>
      <c r="H989" s="89"/>
      <c r="I989" s="90"/>
      <c r="J989" s="91"/>
      <c r="K989" s="83"/>
      <c r="L989" s="83"/>
      <c r="M989" s="83"/>
      <c r="N989" s="83"/>
      <c r="O989" s="83"/>
      <c r="P989" s="83"/>
      <c r="Q989" s="83"/>
      <c r="R989" s="83"/>
      <c r="S989" s="83"/>
      <c r="T989" s="83"/>
      <c r="U989" s="83"/>
      <c r="V989" s="83"/>
      <c r="W989" s="83"/>
      <c r="X989" s="83"/>
      <c r="Y989" s="83"/>
      <c r="Z989" s="83"/>
    </row>
    <row r="990" ht="12.0" customHeight="1">
      <c r="A990" s="82"/>
      <c r="B990" s="83"/>
      <c r="C990" s="84"/>
      <c r="D990" s="84"/>
      <c r="E990" s="84"/>
      <c r="F990" s="84"/>
      <c r="G990" s="89"/>
      <c r="H990" s="89"/>
      <c r="I990" s="90"/>
      <c r="J990" s="91"/>
      <c r="K990" s="83"/>
      <c r="L990" s="83"/>
      <c r="M990" s="83"/>
      <c r="N990" s="83"/>
      <c r="O990" s="83"/>
      <c r="P990" s="83"/>
      <c r="Q990" s="83"/>
      <c r="R990" s="83"/>
      <c r="S990" s="83"/>
      <c r="T990" s="83"/>
      <c r="U990" s="83"/>
      <c r="V990" s="83"/>
      <c r="W990" s="83"/>
      <c r="X990" s="83"/>
      <c r="Y990" s="83"/>
      <c r="Z990" s="83"/>
    </row>
    <row r="991" ht="12.0" customHeight="1">
      <c r="A991" s="82"/>
      <c r="B991" s="83"/>
      <c r="C991" s="84"/>
      <c r="D991" s="84"/>
      <c r="E991" s="84"/>
      <c r="F991" s="84"/>
      <c r="G991" s="89"/>
      <c r="H991" s="89"/>
      <c r="I991" s="90"/>
      <c r="J991" s="91"/>
      <c r="K991" s="83"/>
      <c r="L991" s="83"/>
      <c r="M991" s="83"/>
      <c r="N991" s="83"/>
      <c r="O991" s="83"/>
      <c r="P991" s="83"/>
      <c r="Q991" s="83"/>
      <c r="R991" s="83"/>
      <c r="S991" s="83"/>
      <c r="T991" s="83"/>
      <c r="U991" s="83"/>
      <c r="V991" s="83"/>
      <c r="W991" s="83"/>
      <c r="X991" s="83"/>
      <c r="Y991" s="83"/>
      <c r="Z991" s="83"/>
    </row>
    <row r="992" ht="12.0" customHeight="1">
      <c r="A992" s="82"/>
      <c r="B992" s="83"/>
      <c r="C992" s="84"/>
      <c r="D992" s="84"/>
      <c r="E992" s="84"/>
      <c r="F992" s="84"/>
      <c r="G992" s="89"/>
      <c r="H992" s="89"/>
      <c r="I992" s="90"/>
      <c r="J992" s="91"/>
      <c r="K992" s="83"/>
      <c r="L992" s="83"/>
      <c r="M992" s="83"/>
      <c r="N992" s="83"/>
      <c r="O992" s="83"/>
      <c r="P992" s="83"/>
      <c r="Q992" s="83"/>
      <c r="R992" s="83"/>
      <c r="S992" s="83"/>
      <c r="T992" s="83"/>
      <c r="U992" s="83"/>
      <c r="V992" s="83"/>
      <c r="W992" s="83"/>
      <c r="X992" s="83"/>
      <c r="Y992" s="83"/>
      <c r="Z992" s="83"/>
    </row>
    <row r="993" ht="12.0" customHeight="1">
      <c r="A993" s="82"/>
      <c r="B993" s="83"/>
      <c r="C993" s="84"/>
      <c r="D993" s="84"/>
      <c r="E993" s="84"/>
      <c r="F993" s="84"/>
      <c r="G993" s="89"/>
      <c r="H993" s="89"/>
      <c r="I993" s="90"/>
      <c r="J993" s="91"/>
      <c r="K993" s="83"/>
      <c r="L993" s="83"/>
      <c r="M993" s="83"/>
      <c r="N993" s="83"/>
      <c r="O993" s="83"/>
      <c r="P993" s="83"/>
      <c r="Q993" s="83"/>
      <c r="R993" s="83"/>
      <c r="S993" s="83"/>
      <c r="T993" s="83"/>
      <c r="U993" s="83"/>
      <c r="V993" s="83"/>
      <c r="W993" s="83"/>
      <c r="X993" s="83"/>
      <c r="Y993" s="83"/>
      <c r="Z993" s="83"/>
    </row>
    <row r="994" ht="12.0" customHeight="1">
      <c r="A994" s="82"/>
      <c r="B994" s="83"/>
      <c r="C994" s="84"/>
      <c r="D994" s="84"/>
      <c r="E994" s="84"/>
      <c r="F994" s="84"/>
      <c r="G994" s="89"/>
      <c r="H994" s="89"/>
      <c r="I994" s="90"/>
      <c r="J994" s="91"/>
      <c r="K994" s="83"/>
      <c r="L994" s="83"/>
      <c r="M994" s="83"/>
      <c r="N994" s="83"/>
      <c r="O994" s="83"/>
      <c r="P994" s="83"/>
      <c r="Q994" s="83"/>
      <c r="R994" s="83"/>
      <c r="S994" s="83"/>
      <c r="T994" s="83"/>
      <c r="U994" s="83"/>
      <c r="V994" s="83"/>
      <c r="W994" s="83"/>
      <c r="X994" s="83"/>
      <c r="Y994" s="83"/>
      <c r="Z994" s="83"/>
    </row>
    <row r="995" ht="12.0" customHeight="1">
      <c r="A995" s="82"/>
      <c r="B995" s="83"/>
      <c r="C995" s="84"/>
      <c r="D995" s="84"/>
      <c r="E995" s="84"/>
      <c r="F995" s="84"/>
      <c r="G995" s="89"/>
      <c r="H995" s="89"/>
      <c r="I995" s="90"/>
      <c r="J995" s="91"/>
      <c r="K995" s="83"/>
      <c r="L995" s="83"/>
      <c r="M995" s="83"/>
      <c r="N995" s="83"/>
      <c r="O995" s="83"/>
      <c r="P995" s="83"/>
      <c r="Q995" s="83"/>
      <c r="R995" s="83"/>
      <c r="S995" s="83"/>
      <c r="T995" s="83"/>
      <c r="U995" s="83"/>
      <c r="V995" s="83"/>
      <c r="W995" s="83"/>
      <c r="X995" s="83"/>
      <c r="Y995" s="83"/>
      <c r="Z995" s="83"/>
    </row>
    <row r="996" ht="12.0" customHeight="1">
      <c r="A996" s="82"/>
      <c r="B996" s="83"/>
      <c r="C996" s="84"/>
      <c r="D996" s="84"/>
      <c r="E996" s="84"/>
      <c r="F996" s="84"/>
      <c r="G996" s="89"/>
      <c r="H996" s="89"/>
      <c r="I996" s="90"/>
      <c r="J996" s="91"/>
      <c r="K996" s="83"/>
      <c r="L996" s="83"/>
      <c r="M996" s="83"/>
      <c r="N996" s="83"/>
      <c r="O996" s="83"/>
      <c r="P996" s="83"/>
      <c r="Q996" s="83"/>
      <c r="R996" s="83"/>
      <c r="S996" s="83"/>
      <c r="T996" s="83"/>
      <c r="U996" s="83"/>
      <c r="V996" s="83"/>
      <c r="W996" s="83"/>
      <c r="X996" s="83"/>
      <c r="Y996" s="83"/>
      <c r="Z996" s="83"/>
    </row>
    <row r="997" ht="12.0" customHeight="1">
      <c r="A997" s="82"/>
      <c r="B997" s="83"/>
      <c r="C997" s="84"/>
      <c r="D997" s="84"/>
      <c r="E997" s="84"/>
      <c r="F997" s="84"/>
      <c r="G997" s="89"/>
      <c r="H997" s="89"/>
      <c r="I997" s="90"/>
      <c r="J997" s="91"/>
      <c r="K997" s="83"/>
      <c r="L997" s="83"/>
      <c r="M997" s="83"/>
      <c r="N997" s="83"/>
      <c r="O997" s="83"/>
      <c r="P997" s="83"/>
      <c r="Q997" s="83"/>
      <c r="R997" s="83"/>
      <c r="S997" s="83"/>
      <c r="T997" s="83"/>
      <c r="U997" s="83"/>
      <c r="V997" s="83"/>
      <c r="W997" s="83"/>
      <c r="X997" s="83"/>
      <c r="Y997" s="83"/>
      <c r="Z997" s="83"/>
    </row>
    <row r="998" ht="12.0" customHeight="1">
      <c r="A998" s="82"/>
      <c r="B998" s="83"/>
      <c r="C998" s="84"/>
      <c r="D998" s="84"/>
      <c r="E998" s="84"/>
      <c r="F998" s="84"/>
      <c r="G998" s="89"/>
      <c r="H998" s="89"/>
      <c r="I998" s="90"/>
      <c r="J998" s="91"/>
      <c r="K998" s="83"/>
      <c r="L998" s="83"/>
      <c r="M998" s="83"/>
      <c r="N998" s="83"/>
      <c r="O998" s="83"/>
      <c r="P998" s="83"/>
      <c r="Q998" s="83"/>
      <c r="R998" s="83"/>
      <c r="S998" s="83"/>
      <c r="T998" s="83"/>
      <c r="U998" s="83"/>
      <c r="V998" s="83"/>
      <c r="W998" s="83"/>
      <c r="X998" s="83"/>
      <c r="Y998" s="83"/>
      <c r="Z998" s="83"/>
    </row>
    <row r="999" ht="12.0" customHeight="1">
      <c r="A999" s="82"/>
      <c r="B999" s="83"/>
      <c r="C999" s="84"/>
      <c r="D999" s="84"/>
      <c r="E999" s="84"/>
      <c r="F999" s="84"/>
      <c r="G999" s="89"/>
      <c r="H999" s="89"/>
      <c r="I999" s="90"/>
      <c r="J999" s="91"/>
      <c r="K999" s="83"/>
      <c r="L999" s="83"/>
      <c r="M999" s="83"/>
      <c r="N999" s="83"/>
      <c r="O999" s="83"/>
      <c r="P999" s="83"/>
      <c r="Q999" s="83"/>
      <c r="R999" s="83"/>
      <c r="S999" s="83"/>
      <c r="T999" s="83"/>
      <c r="U999" s="83"/>
      <c r="V999" s="83"/>
      <c r="W999" s="83"/>
      <c r="X999" s="83"/>
      <c r="Y999" s="83"/>
      <c r="Z999" s="83"/>
    </row>
    <row r="1000" ht="12.0" customHeight="1">
      <c r="A1000" s="82"/>
      <c r="B1000" s="83"/>
      <c r="C1000" s="84"/>
      <c r="D1000" s="84"/>
      <c r="E1000" s="84"/>
      <c r="F1000" s="84"/>
      <c r="G1000" s="89"/>
      <c r="H1000" s="89"/>
      <c r="I1000" s="90"/>
      <c r="J1000" s="91"/>
      <c r="K1000" s="83"/>
      <c r="L1000" s="83"/>
      <c r="M1000" s="83"/>
      <c r="N1000" s="83"/>
      <c r="O1000" s="83"/>
      <c r="P1000" s="83"/>
      <c r="Q1000" s="83"/>
      <c r="R1000" s="83"/>
      <c r="S1000" s="83"/>
      <c r="T1000" s="83"/>
      <c r="U1000" s="83"/>
      <c r="V1000" s="83"/>
      <c r="W1000" s="83"/>
      <c r="X1000" s="83"/>
      <c r="Y1000" s="83"/>
      <c r="Z1000" s="83"/>
    </row>
  </sheetData>
  <autoFilter ref="$A$5:$J$6"/>
  <mergeCells count="366">
    <mergeCell ref="D152:D159"/>
    <mergeCell ref="D168:D173"/>
    <mergeCell ref="E168:E173"/>
    <mergeCell ref="D174:D176"/>
    <mergeCell ref="E174:E176"/>
    <mergeCell ref="D177:D184"/>
    <mergeCell ref="E177:E184"/>
    <mergeCell ref="C140:C151"/>
    <mergeCell ref="D140:D151"/>
    <mergeCell ref="E140:E151"/>
    <mergeCell ref="C152:C159"/>
    <mergeCell ref="E152:E159"/>
    <mergeCell ref="C160:C167"/>
    <mergeCell ref="C168:C185"/>
    <mergeCell ref="D194:D201"/>
    <mergeCell ref="E194:E201"/>
    <mergeCell ref="D190:D193"/>
    <mergeCell ref="D202:D206"/>
    <mergeCell ref="D211:D214"/>
    <mergeCell ref="E211:E214"/>
    <mergeCell ref="E202:E206"/>
    <mergeCell ref="D207:D210"/>
    <mergeCell ref="E207:E210"/>
    <mergeCell ref="C186:C189"/>
    <mergeCell ref="D186:D189"/>
    <mergeCell ref="E186:E189"/>
    <mergeCell ref="C190:C193"/>
    <mergeCell ref="E190:E193"/>
    <mergeCell ref="C194:C201"/>
    <mergeCell ref="E215:E216"/>
    <mergeCell ref="D217:D218"/>
    <mergeCell ref="E217:E218"/>
    <mergeCell ref="D219:D220"/>
    <mergeCell ref="E219:E220"/>
    <mergeCell ref="D222:D225"/>
    <mergeCell ref="E222:E225"/>
    <mergeCell ref="E227:E230"/>
    <mergeCell ref="C241:C242"/>
    <mergeCell ref="C243:C244"/>
    <mergeCell ref="C245:C246"/>
    <mergeCell ref="C247:C249"/>
    <mergeCell ref="C250:C251"/>
    <mergeCell ref="C253:C258"/>
    <mergeCell ref="C259:C279"/>
    <mergeCell ref="C202:C216"/>
    <mergeCell ref="C217:C218"/>
    <mergeCell ref="C219:C220"/>
    <mergeCell ref="C222:C226"/>
    <mergeCell ref="C227:C230"/>
    <mergeCell ref="C231:C232"/>
    <mergeCell ref="C234:C238"/>
    <mergeCell ref="D250:D251"/>
    <mergeCell ref="D253:D258"/>
    <mergeCell ref="D259:D279"/>
    <mergeCell ref="D227:D230"/>
    <mergeCell ref="D231:D232"/>
    <mergeCell ref="D235:D236"/>
    <mergeCell ref="D237:D238"/>
    <mergeCell ref="D241:D242"/>
    <mergeCell ref="D245:D246"/>
    <mergeCell ref="D247:D249"/>
    <mergeCell ref="C361:C365"/>
    <mergeCell ref="C366:C367"/>
    <mergeCell ref="C371:C373"/>
    <mergeCell ref="D372:D373"/>
    <mergeCell ref="E372:E373"/>
    <mergeCell ref="D374:D376"/>
    <mergeCell ref="E374:E376"/>
    <mergeCell ref="C374:C376"/>
    <mergeCell ref="C377:C378"/>
    <mergeCell ref="C379:C381"/>
    <mergeCell ref="D379:D381"/>
    <mergeCell ref="E379:E381"/>
    <mergeCell ref="C383:C384"/>
    <mergeCell ref="D383:D384"/>
    <mergeCell ref="E231:E232"/>
    <mergeCell ref="E235:E236"/>
    <mergeCell ref="E237:E238"/>
    <mergeCell ref="E241:E242"/>
    <mergeCell ref="E245:E246"/>
    <mergeCell ref="E247:E249"/>
    <mergeCell ref="E250:E251"/>
    <mergeCell ref="E253:E258"/>
    <mergeCell ref="E259:E279"/>
    <mergeCell ref="C280:C282"/>
    <mergeCell ref="D280:D282"/>
    <mergeCell ref="E280:E282"/>
    <mergeCell ref="D283:D300"/>
    <mergeCell ref="E283:E300"/>
    <mergeCell ref="D335:D337"/>
    <mergeCell ref="D340:D343"/>
    <mergeCell ref="E340:E343"/>
    <mergeCell ref="D344:D349"/>
    <mergeCell ref="E344:E349"/>
    <mergeCell ref="D353:D356"/>
    <mergeCell ref="E353:E356"/>
    <mergeCell ref="D302:D310"/>
    <mergeCell ref="E302:E310"/>
    <mergeCell ref="D311:D321"/>
    <mergeCell ref="E311:E321"/>
    <mergeCell ref="D323:D334"/>
    <mergeCell ref="E323:E334"/>
    <mergeCell ref="E335:E337"/>
    <mergeCell ref="C353:C356"/>
    <mergeCell ref="C358:C360"/>
    <mergeCell ref="D358:D360"/>
    <mergeCell ref="E358:E360"/>
    <mergeCell ref="D361:D365"/>
    <mergeCell ref="E361:E365"/>
    <mergeCell ref="D366:D367"/>
    <mergeCell ref="E366:E367"/>
    <mergeCell ref="C283:C300"/>
    <mergeCell ref="C302:C321"/>
    <mergeCell ref="C323:C334"/>
    <mergeCell ref="C335:C337"/>
    <mergeCell ref="C340:C343"/>
    <mergeCell ref="C344:C349"/>
    <mergeCell ref="C350:C351"/>
    <mergeCell ref="E383:E384"/>
    <mergeCell ref="A410:F410"/>
    <mergeCell ref="C411:C414"/>
    <mergeCell ref="D411:D414"/>
    <mergeCell ref="E411:E414"/>
    <mergeCell ref="D415:D417"/>
    <mergeCell ref="E415:E417"/>
    <mergeCell ref="D444:D446"/>
    <mergeCell ref="E444:E446"/>
    <mergeCell ref="B447:B450"/>
    <mergeCell ref="C447:C450"/>
    <mergeCell ref="D447:D450"/>
    <mergeCell ref="E447:E450"/>
    <mergeCell ref="B451:B460"/>
    <mergeCell ref="C451:C460"/>
    <mergeCell ref="D451:D460"/>
    <mergeCell ref="E451:E460"/>
    <mergeCell ref="A430:A463"/>
    <mergeCell ref="B430:B443"/>
    <mergeCell ref="C430:C443"/>
    <mergeCell ref="D430:D443"/>
    <mergeCell ref="E430:E443"/>
    <mergeCell ref="B444:B446"/>
    <mergeCell ref="C444:C446"/>
    <mergeCell ref="A467:A470"/>
    <mergeCell ref="A471:A472"/>
    <mergeCell ref="B471:B472"/>
    <mergeCell ref="C471:C472"/>
    <mergeCell ref="A511:A518"/>
    <mergeCell ref="A521:A543"/>
    <mergeCell ref="A546:A559"/>
    <mergeCell ref="A561:A562"/>
    <mergeCell ref="A563:A564"/>
    <mergeCell ref="A476:A477"/>
    <mergeCell ref="A491:A493"/>
    <mergeCell ref="A496:A507"/>
    <mergeCell ref="B501:B507"/>
    <mergeCell ref="A509:A510"/>
    <mergeCell ref="B509:B510"/>
    <mergeCell ref="B511:B518"/>
    <mergeCell ref="D541:D542"/>
    <mergeCell ref="E541:E542"/>
    <mergeCell ref="A545:F545"/>
    <mergeCell ref="B521:B534"/>
    <mergeCell ref="C521:C534"/>
    <mergeCell ref="D521:D534"/>
    <mergeCell ref="E521:E534"/>
    <mergeCell ref="B535:B542"/>
    <mergeCell ref="D535:D540"/>
    <mergeCell ref="E535:E540"/>
    <mergeCell ref="B553:B555"/>
    <mergeCell ref="B556:B557"/>
    <mergeCell ref="B558:B559"/>
    <mergeCell ref="A560:F560"/>
    <mergeCell ref="B561:B562"/>
    <mergeCell ref="B563:B564"/>
    <mergeCell ref="C563:C564"/>
    <mergeCell ref="A565:F565"/>
    <mergeCell ref="C535:C540"/>
    <mergeCell ref="C541:C542"/>
    <mergeCell ref="B546:B552"/>
    <mergeCell ref="C548:C549"/>
    <mergeCell ref="D548:D549"/>
    <mergeCell ref="E548:E549"/>
    <mergeCell ref="C554:C555"/>
    <mergeCell ref="D461:D463"/>
    <mergeCell ref="E461:E463"/>
    <mergeCell ref="D464:D465"/>
    <mergeCell ref="E464:E465"/>
    <mergeCell ref="B461:B463"/>
    <mergeCell ref="C461:C463"/>
    <mergeCell ref="A464:A465"/>
    <mergeCell ref="B464:B465"/>
    <mergeCell ref="C464:C465"/>
    <mergeCell ref="A466:F466"/>
    <mergeCell ref="B467:B469"/>
    <mergeCell ref="A475:F475"/>
    <mergeCell ref="B476:B477"/>
    <mergeCell ref="C476:C477"/>
    <mergeCell ref="D476:D477"/>
    <mergeCell ref="E476:E477"/>
    <mergeCell ref="A478:F478"/>
    <mergeCell ref="A490:F490"/>
    <mergeCell ref="B491:B492"/>
    <mergeCell ref="A495:F495"/>
    <mergeCell ref="B496:B497"/>
    <mergeCell ref="B499:B500"/>
    <mergeCell ref="C499:C500"/>
    <mergeCell ref="D499:D500"/>
    <mergeCell ref="E499:E500"/>
    <mergeCell ref="C501:C504"/>
    <mergeCell ref="D501:D504"/>
    <mergeCell ref="E501:E504"/>
    <mergeCell ref="C505:C506"/>
    <mergeCell ref="D505:D506"/>
    <mergeCell ref="E505:E506"/>
    <mergeCell ref="E509:E510"/>
    <mergeCell ref="D516:D518"/>
    <mergeCell ref="E516:E518"/>
    <mergeCell ref="A520:F520"/>
    <mergeCell ref="C511:C513"/>
    <mergeCell ref="D511:D513"/>
    <mergeCell ref="E511:E513"/>
    <mergeCell ref="C514:C515"/>
    <mergeCell ref="D514:D515"/>
    <mergeCell ref="E514:E515"/>
    <mergeCell ref="C516:C518"/>
    <mergeCell ref="C8:C15"/>
    <mergeCell ref="D8:D15"/>
    <mergeCell ref="B8:B15"/>
    <mergeCell ref="B16:B22"/>
    <mergeCell ref="C16:C22"/>
    <mergeCell ref="D16:D22"/>
    <mergeCell ref="D23:D24"/>
    <mergeCell ref="E23:E24"/>
    <mergeCell ref="G1:J1"/>
    <mergeCell ref="A2:J2"/>
    <mergeCell ref="A3:J3"/>
    <mergeCell ref="I5:J5"/>
    <mergeCell ref="A7:F7"/>
    <mergeCell ref="E8:E15"/>
    <mergeCell ref="E16:E22"/>
    <mergeCell ref="A8:A37"/>
    <mergeCell ref="B23:B37"/>
    <mergeCell ref="C23:C37"/>
    <mergeCell ref="D33:D35"/>
    <mergeCell ref="E33:E35"/>
    <mergeCell ref="D36:D37"/>
    <mergeCell ref="E36:E37"/>
    <mergeCell ref="B45:B46"/>
    <mergeCell ref="B47:B53"/>
    <mergeCell ref="C47:C51"/>
    <mergeCell ref="D47:D51"/>
    <mergeCell ref="A56:A60"/>
    <mergeCell ref="A62:A70"/>
    <mergeCell ref="B62:B70"/>
    <mergeCell ref="A73:A74"/>
    <mergeCell ref="B73:B74"/>
    <mergeCell ref="B76:B81"/>
    <mergeCell ref="B82:B83"/>
    <mergeCell ref="B88:B100"/>
    <mergeCell ref="B101:B102"/>
    <mergeCell ref="A140:A384"/>
    <mergeCell ref="B140:B258"/>
    <mergeCell ref="B259:B381"/>
    <mergeCell ref="B382:B384"/>
    <mergeCell ref="B385:B390"/>
    <mergeCell ref="A411:A417"/>
    <mergeCell ref="B411:B417"/>
    <mergeCell ref="A418:A426"/>
    <mergeCell ref="B418:B420"/>
    <mergeCell ref="B422:B425"/>
    <mergeCell ref="A427:A428"/>
    <mergeCell ref="B427:B428"/>
    <mergeCell ref="A385:A390"/>
    <mergeCell ref="A392:A397"/>
    <mergeCell ref="B392:B397"/>
    <mergeCell ref="A398:A403"/>
    <mergeCell ref="B398:B403"/>
    <mergeCell ref="A404:A409"/>
    <mergeCell ref="B404:B409"/>
    <mergeCell ref="D105:D106"/>
    <mergeCell ref="E105:E106"/>
    <mergeCell ref="D101:D102"/>
    <mergeCell ref="E101:E102"/>
    <mergeCell ref="B103:B106"/>
    <mergeCell ref="C103:C104"/>
    <mergeCell ref="D103:D104"/>
    <mergeCell ref="E103:E104"/>
    <mergeCell ref="C105:C106"/>
    <mergeCell ref="D115:D116"/>
    <mergeCell ref="E115:E116"/>
    <mergeCell ref="C107:C108"/>
    <mergeCell ref="D107:D108"/>
    <mergeCell ref="E107:E108"/>
    <mergeCell ref="C110:C111"/>
    <mergeCell ref="D110:D111"/>
    <mergeCell ref="E110:E111"/>
    <mergeCell ref="C115:C116"/>
    <mergeCell ref="C97:C98"/>
    <mergeCell ref="D97:D98"/>
    <mergeCell ref="E97:E98"/>
    <mergeCell ref="C99:C100"/>
    <mergeCell ref="D99:D100"/>
    <mergeCell ref="E99:E100"/>
    <mergeCell ref="A124:F124"/>
    <mergeCell ref="A139:F139"/>
    <mergeCell ref="C101:C102"/>
    <mergeCell ref="C125:C130"/>
    <mergeCell ref="D125:D130"/>
    <mergeCell ref="E125:E130"/>
    <mergeCell ref="C131:C138"/>
    <mergeCell ref="D131:D138"/>
    <mergeCell ref="E131:E138"/>
    <mergeCell ref="A38:A43"/>
    <mergeCell ref="B38:B43"/>
    <mergeCell ref="C38:C43"/>
    <mergeCell ref="D38:D43"/>
    <mergeCell ref="E38:E43"/>
    <mergeCell ref="A44:F44"/>
    <mergeCell ref="A45:A53"/>
    <mergeCell ref="E47:E51"/>
    <mergeCell ref="A55:F55"/>
    <mergeCell ref="B57:B60"/>
    <mergeCell ref="C57:C60"/>
    <mergeCell ref="E57:E60"/>
    <mergeCell ref="F57:F60"/>
    <mergeCell ref="A61:F61"/>
    <mergeCell ref="A76:A83"/>
    <mergeCell ref="A88:A118"/>
    <mergeCell ref="B107:B112"/>
    <mergeCell ref="B114:B116"/>
    <mergeCell ref="A125:A130"/>
    <mergeCell ref="B125:B130"/>
    <mergeCell ref="A131:A138"/>
    <mergeCell ref="B131:B138"/>
    <mergeCell ref="A72:F72"/>
    <mergeCell ref="C73:C74"/>
    <mergeCell ref="D73:D74"/>
    <mergeCell ref="E73:E74"/>
    <mergeCell ref="A75:F75"/>
    <mergeCell ref="A84:F84"/>
    <mergeCell ref="A87:F87"/>
    <mergeCell ref="D94:D96"/>
    <mergeCell ref="E94:E96"/>
    <mergeCell ref="C88:C90"/>
    <mergeCell ref="D88:D90"/>
    <mergeCell ref="E88:E90"/>
    <mergeCell ref="C91:C93"/>
    <mergeCell ref="D91:D93"/>
    <mergeCell ref="E91:E93"/>
    <mergeCell ref="C94:C96"/>
    <mergeCell ref="D160:D166"/>
    <mergeCell ref="E160:E166"/>
    <mergeCell ref="C424:C425"/>
    <mergeCell ref="D424:D425"/>
    <mergeCell ref="E424:E425"/>
    <mergeCell ref="C427:C428"/>
    <mergeCell ref="D427:D428"/>
    <mergeCell ref="E427:E428"/>
    <mergeCell ref="A429:F429"/>
    <mergeCell ref="C415:C417"/>
    <mergeCell ref="C418:C419"/>
    <mergeCell ref="D418:D419"/>
    <mergeCell ref="E418:E419"/>
    <mergeCell ref="C422:C423"/>
    <mergeCell ref="D422:D423"/>
    <mergeCell ref="E422:E423"/>
  </mergeCells>
  <printOptions/>
  <pageMargins bottom="0.3937007874015748" footer="0.0" header="0.0" left="0.5905511811023623" right="0.2755905511811024" top="0.5905511811023623"/>
  <pageSetup fitToHeight="0"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2019-12-27T02:55:34Z</dcterms:created>
  <dc:creator>RUSLAND</dc:creator>
</cp:coreProperties>
</file>